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defaultThemeVersion="124226"/>
  <mc:AlternateContent xmlns:mc="http://schemas.openxmlformats.org/markup-compatibility/2006">
    <mc:Choice Requires="x15">
      <x15ac:absPath xmlns:x15ac="http://schemas.microsoft.com/office/spreadsheetml/2010/11/ac" url="https://d.docs.live.net/5b4be3d7ef397efe/Documents/SLS Cornwall/Region Competition/2022 Cornish Champs/"/>
    </mc:Choice>
  </mc:AlternateContent>
  <xr:revisionPtr revIDLastSave="237" documentId="8_{A59AE622-74A6-4736-AB54-B3DCA801B595}" xr6:coauthVersionLast="47" xr6:coauthVersionMax="47" xr10:uidLastSave="{27786B4B-0D7F-4A70-9020-6DD627C19312}"/>
  <bookViews>
    <workbookView xWindow="-110" yWindow="-110" windowWidth="19420" windowHeight="10420" tabRatio="599" firstSheet="7" activeTab="14" xr2:uid="{00000000-000D-0000-FFFF-FFFF00000000}"/>
  </bookViews>
  <sheets>
    <sheet name="Event Inputs" sheetId="1" r:id="rId1"/>
    <sheet name="Cover" sheetId="57" r:id="rId2"/>
    <sheet name="Overall" sheetId="2" r:id="rId3"/>
    <sheet name="First" sheetId="58" r:id="rId4"/>
    <sheet name="Surf Race" sheetId="91" r:id="rId5"/>
    <sheet name="Board Race" sheetId="92" r:id="rId6"/>
    <sheet name="Ski Race" sheetId="106" r:id="rId7"/>
    <sheet name="Iron" sheetId="112" r:id="rId8"/>
    <sheet name="2km Run" sheetId="82" r:id="rId9"/>
    <sheet name="Beach Flags" sheetId="72" r:id="rId10"/>
    <sheet name="Beach Sprint" sheetId="78" r:id="rId11"/>
    <sheet name="IND Master" sheetId="116" state="hidden" r:id="rId12"/>
    <sheet name="Ski Relay" sheetId="139" r:id="rId13"/>
    <sheet name="Beach Sprint Relay" sheetId="88" r:id="rId14"/>
    <sheet name="Taplin Relay " sheetId="121" r:id="rId15"/>
    <sheet name="Board Relay" sheetId="97" r:id="rId16"/>
    <sheet name="Surf Boat" sheetId="124" r:id="rId17"/>
    <sheet name="Team Master" sheetId="125" state="hidden" r:id="rId18"/>
    <sheet name="Double Ski" sheetId="129" r:id="rId19"/>
    <sheet name="Mixed Surf Boat" sheetId="130" r:id="rId20"/>
    <sheet name="Tube Rescue" sheetId="132" r:id="rId21"/>
    <sheet name="Board Rescue" sheetId="136" r:id="rId22"/>
    <sheet name="PAIR MASTER" sheetId="138" state="hidden" r:id="rId23"/>
    <sheet name="Last" sheetId="59" state="hidden" r:id="rId24"/>
    <sheet name="Notes" sheetId="56" state="hidden" r:id="rId25"/>
    <sheet name="Surf Boat " sheetId="70" r:id="rId26"/>
  </sheets>
  <externalReferences>
    <externalReference r:id="rId27"/>
    <externalReference r:id="rId28"/>
  </externalReferences>
  <definedNames>
    <definedName name="_xlnm._FilterDatabase" localSheetId="0" hidden="1">'Event Inputs'!$A$1:$G$278</definedName>
    <definedName name="Female">Overall!$AG$4:$AG$44</definedName>
    <definedName name="IndAge">'[1]Entry Inputs'!$J$5:$J$20</definedName>
    <definedName name="Male">Overall!$AH$4:$AH$44</definedName>
    <definedName name="Overall">Overall!$AF$4:$AF$44</definedName>
    <definedName name="_xlnm.Print_Area" localSheetId="8">'2km Run'!$A$1:$L$60</definedName>
    <definedName name="_xlnm.Print_Area" localSheetId="9">'Beach Flags'!$A$1:$L$12</definedName>
    <definedName name="_xlnm.Print_Area" localSheetId="10">'Beach Sprint'!$A$1:$L$60</definedName>
    <definedName name="_xlnm.Print_Area" localSheetId="13">'Beach Sprint Relay'!$A$1:$L$60</definedName>
    <definedName name="_xlnm.Print_Area" localSheetId="5">'Board Race'!$A$1:$L$11</definedName>
    <definedName name="_xlnm.Print_Area" localSheetId="15">'Board Relay'!$A$1:$L$11</definedName>
    <definedName name="_xlnm.Print_Area" localSheetId="21">'Board Rescue'!$A$1:$L$10</definedName>
    <definedName name="_xlnm.Print_Area" localSheetId="1">Cover!$A$1:$L$47</definedName>
    <definedName name="_xlnm.Print_Area" localSheetId="18">'Double Ski'!$A$1:$L$11</definedName>
    <definedName name="_xlnm.Print_Area" localSheetId="11">'IND Master'!$A$1:$L$60</definedName>
    <definedName name="_xlnm.Print_Area" localSheetId="7">Iron!$A$1:$L$11</definedName>
    <definedName name="_xlnm.Print_Area" localSheetId="19">'Mixed Surf Boat'!$A$1:$L$60</definedName>
    <definedName name="_xlnm.Print_Area" localSheetId="2">Overall!$B$1:$K$32</definedName>
    <definedName name="_xlnm.Print_Area" localSheetId="22">'PAIR MASTER'!$A$1:$L$60</definedName>
    <definedName name="_xlnm.Print_Area" localSheetId="6">'Ski Race'!$A$1:$L$11</definedName>
    <definedName name="_xlnm.Print_Area" localSheetId="12">'Ski Relay'!$A$1:$L$11</definedName>
    <definedName name="_xlnm.Print_Area" localSheetId="16">'Surf Boat'!$A$1:$L$60</definedName>
    <definedName name="_xlnm.Print_Area" localSheetId="4">'Surf Race'!$A$1:$L$10</definedName>
    <definedName name="_xlnm.Print_Area" localSheetId="14">'Taplin Relay '!$A$1:$L$11</definedName>
    <definedName name="_xlnm.Print_Area" localSheetId="17">'Team Master'!$A$1:$L$60</definedName>
    <definedName name="_xlnm.Print_Area" localSheetId="20">'Tube Rescue'!$A$1:$L$60</definedName>
    <definedName name="Sex">'[2]Entry Inputs'!$J$1:$J$2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2" i="106" l="1"/>
  <c r="K9"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8" i="1"/>
  <c r="K7" i="1"/>
  <c r="K6" i="1"/>
  <c r="K5" i="1"/>
  <c r="F581" i="139"/>
  <c r="E581" i="139"/>
  <c r="D581" i="139"/>
  <c r="F580" i="139"/>
  <c r="E580" i="139"/>
  <c r="D580" i="139"/>
  <c r="F579" i="139"/>
  <c r="E579" i="139"/>
  <c r="D579" i="139"/>
  <c r="F578" i="139"/>
  <c r="E578" i="139"/>
  <c r="D578" i="139"/>
  <c r="F577" i="139"/>
  <c r="E577" i="139"/>
  <c r="D577" i="139"/>
  <c r="F576" i="139"/>
  <c r="E576" i="139"/>
  <c r="D576" i="139"/>
  <c r="F575" i="139"/>
  <c r="E575" i="139"/>
  <c r="D575" i="139"/>
  <c r="F574" i="139"/>
  <c r="E574" i="139"/>
  <c r="D574" i="139"/>
  <c r="F573" i="139"/>
  <c r="E573" i="139"/>
  <c r="D573" i="139"/>
  <c r="F572" i="139"/>
  <c r="E572" i="139"/>
  <c r="D572" i="139"/>
  <c r="F571" i="139"/>
  <c r="E571" i="139"/>
  <c r="D571" i="139"/>
  <c r="F570" i="139"/>
  <c r="E570" i="139"/>
  <c r="D570" i="139"/>
  <c r="F569" i="139"/>
  <c r="E569" i="139"/>
  <c r="D569" i="139"/>
  <c r="F568" i="139"/>
  <c r="E568" i="139"/>
  <c r="D568" i="139"/>
  <c r="F567" i="139"/>
  <c r="E567" i="139"/>
  <c r="D567" i="139"/>
  <c r="F566" i="139"/>
  <c r="E566" i="139"/>
  <c r="D566" i="139"/>
  <c r="F565" i="139"/>
  <c r="E565" i="139"/>
  <c r="D565" i="139"/>
  <c r="F564" i="139"/>
  <c r="E564" i="139"/>
  <c r="D564" i="139"/>
  <c r="F563" i="139"/>
  <c r="E563" i="139"/>
  <c r="D563" i="139"/>
  <c r="F562" i="139"/>
  <c r="E562" i="139"/>
  <c r="D562" i="139"/>
  <c r="F561" i="139"/>
  <c r="E561" i="139"/>
  <c r="D561" i="139"/>
  <c r="F560" i="139"/>
  <c r="E560" i="139"/>
  <c r="D560" i="139"/>
  <c r="F559" i="139"/>
  <c r="E559" i="139"/>
  <c r="D559" i="139"/>
  <c r="F558" i="139"/>
  <c r="E558" i="139"/>
  <c r="D558" i="139"/>
  <c r="F557" i="139"/>
  <c r="E557" i="139"/>
  <c r="D557" i="139"/>
  <c r="F556" i="139"/>
  <c r="E556" i="139"/>
  <c r="D556" i="139"/>
  <c r="F555" i="139"/>
  <c r="E555" i="139"/>
  <c r="D555" i="139"/>
  <c r="F554" i="139"/>
  <c r="E554" i="139"/>
  <c r="D554" i="139"/>
  <c r="F553" i="139"/>
  <c r="E553" i="139"/>
  <c r="D553" i="139"/>
  <c r="F552" i="139"/>
  <c r="E552" i="139"/>
  <c r="D552" i="139"/>
  <c r="F551" i="139"/>
  <c r="E551" i="139"/>
  <c r="D551" i="139"/>
  <c r="F550" i="139"/>
  <c r="E550" i="139"/>
  <c r="D550" i="139"/>
  <c r="F549" i="139"/>
  <c r="E549" i="139"/>
  <c r="D549" i="139"/>
  <c r="F548" i="139"/>
  <c r="E548" i="139"/>
  <c r="D548" i="139"/>
  <c r="F547" i="139"/>
  <c r="E547" i="139"/>
  <c r="D547" i="139"/>
  <c r="F546" i="139"/>
  <c r="E546" i="139"/>
  <c r="D546" i="139"/>
  <c r="F545" i="139"/>
  <c r="E545" i="139"/>
  <c r="D545" i="139"/>
  <c r="F544" i="139"/>
  <c r="E544" i="139"/>
  <c r="D544" i="139"/>
  <c r="F543" i="139"/>
  <c r="E543" i="139"/>
  <c r="D543" i="139"/>
  <c r="F542" i="139"/>
  <c r="E542" i="139"/>
  <c r="D542" i="139"/>
  <c r="F541" i="139"/>
  <c r="E541" i="139"/>
  <c r="D541" i="139"/>
  <c r="F540" i="139"/>
  <c r="E540" i="139"/>
  <c r="D540" i="139"/>
  <c r="F539" i="139"/>
  <c r="E539" i="139"/>
  <c r="D539" i="139"/>
  <c r="F538" i="139"/>
  <c r="E538" i="139"/>
  <c r="D538" i="139"/>
  <c r="F537" i="139"/>
  <c r="E537" i="139"/>
  <c r="D537" i="139"/>
  <c r="F536" i="139"/>
  <c r="E536" i="139"/>
  <c r="D536" i="139"/>
  <c r="F535" i="139"/>
  <c r="E535" i="139"/>
  <c r="D535" i="139"/>
  <c r="F534" i="139"/>
  <c r="E534" i="139"/>
  <c r="D534" i="139"/>
  <c r="F533" i="139"/>
  <c r="E533" i="139"/>
  <c r="D533" i="139"/>
  <c r="F532" i="139"/>
  <c r="E532" i="139"/>
  <c r="D532" i="139"/>
  <c r="F531" i="139"/>
  <c r="E531" i="139"/>
  <c r="D531" i="139"/>
  <c r="F530" i="139"/>
  <c r="E530" i="139"/>
  <c r="D530" i="139"/>
  <c r="F529" i="139"/>
  <c r="E529" i="139"/>
  <c r="D529" i="139"/>
  <c r="F528" i="139"/>
  <c r="E528" i="139"/>
  <c r="D528" i="139"/>
  <c r="F527" i="139"/>
  <c r="E527" i="139"/>
  <c r="D527" i="139"/>
  <c r="F526" i="139"/>
  <c r="E526" i="139"/>
  <c r="D526" i="139"/>
  <c r="F525" i="139"/>
  <c r="E525" i="139"/>
  <c r="D525" i="139"/>
  <c r="F524" i="139"/>
  <c r="E524" i="139"/>
  <c r="D524" i="139"/>
  <c r="F523" i="139"/>
  <c r="E523" i="139"/>
  <c r="D523" i="139"/>
  <c r="F522" i="139"/>
  <c r="E522" i="139"/>
  <c r="D522" i="139"/>
  <c r="F521" i="139"/>
  <c r="E521" i="139"/>
  <c r="D521" i="139"/>
  <c r="F520" i="139"/>
  <c r="E520" i="139"/>
  <c r="D520" i="139"/>
  <c r="F519" i="139"/>
  <c r="E519" i="139"/>
  <c r="D519" i="139"/>
  <c r="F518" i="139"/>
  <c r="E518" i="139"/>
  <c r="D518" i="139"/>
  <c r="F517" i="139"/>
  <c r="E517" i="139"/>
  <c r="D517" i="139"/>
  <c r="F516" i="139"/>
  <c r="E516" i="139"/>
  <c r="D516" i="139"/>
  <c r="F515" i="139"/>
  <c r="E515" i="139"/>
  <c r="D515" i="139"/>
  <c r="F514" i="139"/>
  <c r="E514" i="139"/>
  <c r="D514" i="139"/>
  <c r="F513" i="139"/>
  <c r="E513" i="139"/>
  <c r="D513" i="139"/>
  <c r="F512" i="139"/>
  <c r="E512" i="139"/>
  <c r="D512" i="139"/>
  <c r="F511" i="139"/>
  <c r="E511" i="139"/>
  <c r="D511" i="139"/>
  <c r="F510" i="139"/>
  <c r="E510" i="139"/>
  <c r="D510" i="139"/>
  <c r="F509" i="139"/>
  <c r="E509" i="139"/>
  <c r="D509" i="139"/>
  <c r="F508" i="139"/>
  <c r="E508" i="139"/>
  <c r="D508" i="139"/>
  <c r="F507" i="139"/>
  <c r="E507" i="139"/>
  <c r="D507" i="139"/>
  <c r="F506" i="139"/>
  <c r="E506" i="139"/>
  <c r="D506" i="139"/>
  <c r="F505" i="139"/>
  <c r="E505" i="139"/>
  <c r="D505" i="139"/>
  <c r="F504" i="139"/>
  <c r="E504" i="139"/>
  <c r="D504" i="139"/>
  <c r="F503" i="139"/>
  <c r="E503" i="139"/>
  <c r="D503" i="139"/>
  <c r="F502" i="139"/>
  <c r="E502" i="139"/>
  <c r="D502" i="139"/>
  <c r="F501" i="139"/>
  <c r="E501" i="139"/>
  <c r="D501" i="139"/>
  <c r="F500" i="139"/>
  <c r="E500" i="139"/>
  <c r="D500" i="139"/>
  <c r="F499" i="139"/>
  <c r="E499" i="139"/>
  <c r="D499" i="139"/>
  <c r="F498" i="139"/>
  <c r="E498" i="139"/>
  <c r="D498" i="139"/>
  <c r="F497" i="139"/>
  <c r="E497" i="139"/>
  <c r="D497" i="139"/>
  <c r="F496" i="139"/>
  <c r="E496" i="139"/>
  <c r="D496" i="139"/>
  <c r="F495" i="139"/>
  <c r="E495" i="139"/>
  <c r="D495" i="139"/>
  <c r="F494" i="139"/>
  <c r="E494" i="139"/>
  <c r="D494" i="139"/>
  <c r="F493" i="139"/>
  <c r="E493" i="139"/>
  <c r="D493" i="139"/>
  <c r="F492" i="139"/>
  <c r="E492" i="139"/>
  <c r="D492" i="139"/>
  <c r="F491" i="139"/>
  <c r="E491" i="139"/>
  <c r="D491" i="139"/>
  <c r="F490" i="139"/>
  <c r="E490" i="139"/>
  <c r="D490" i="139"/>
  <c r="F489" i="139"/>
  <c r="E489" i="139"/>
  <c r="D489" i="139"/>
  <c r="F488" i="139"/>
  <c r="E488" i="139"/>
  <c r="D488" i="139"/>
  <c r="F487" i="139"/>
  <c r="E487" i="139"/>
  <c r="D487" i="139"/>
  <c r="F486" i="139"/>
  <c r="E486" i="139"/>
  <c r="D486" i="139"/>
  <c r="F485" i="139"/>
  <c r="E485" i="139"/>
  <c r="D485" i="139"/>
  <c r="F484" i="139"/>
  <c r="E484" i="139"/>
  <c r="D484" i="139"/>
  <c r="F483" i="139"/>
  <c r="E483" i="139"/>
  <c r="D483" i="139"/>
  <c r="F482" i="139"/>
  <c r="E482" i="139"/>
  <c r="D482" i="139"/>
  <c r="F481" i="139"/>
  <c r="E481" i="139"/>
  <c r="D481" i="139"/>
  <c r="F480" i="139"/>
  <c r="E480" i="139"/>
  <c r="D480" i="139"/>
  <c r="F479" i="139"/>
  <c r="E479" i="139"/>
  <c r="D479" i="139"/>
  <c r="F478" i="139"/>
  <c r="E478" i="139"/>
  <c r="D478" i="139"/>
  <c r="F477" i="139"/>
  <c r="E477" i="139"/>
  <c r="D477" i="139"/>
  <c r="F476" i="139"/>
  <c r="E476" i="139"/>
  <c r="D476" i="139"/>
  <c r="F475" i="139"/>
  <c r="E475" i="139"/>
  <c r="D475" i="139"/>
  <c r="F474" i="139"/>
  <c r="E474" i="139"/>
  <c r="D474" i="139"/>
  <c r="F473" i="139"/>
  <c r="E473" i="139"/>
  <c r="D473" i="139"/>
  <c r="F472" i="139"/>
  <c r="E472" i="139"/>
  <c r="D472" i="139"/>
  <c r="F471" i="139"/>
  <c r="E471" i="139"/>
  <c r="D471" i="139"/>
  <c r="F470" i="139"/>
  <c r="E470" i="139"/>
  <c r="D470" i="139"/>
  <c r="F469" i="139"/>
  <c r="E469" i="139"/>
  <c r="D469" i="139"/>
  <c r="F468" i="139"/>
  <c r="E468" i="139"/>
  <c r="D468" i="139"/>
  <c r="F467" i="139"/>
  <c r="E467" i="139"/>
  <c r="D467" i="139"/>
  <c r="F466" i="139"/>
  <c r="E466" i="139"/>
  <c r="D466" i="139"/>
  <c r="F465" i="139"/>
  <c r="E465" i="139"/>
  <c r="D465" i="139"/>
  <c r="F464" i="139"/>
  <c r="E464" i="139"/>
  <c r="D464" i="139"/>
  <c r="F463" i="139"/>
  <c r="E463" i="139"/>
  <c r="D463" i="139"/>
  <c r="F462" i="139"/>
  <c r="E462" i="139"/>
  <c r="D462" i="139"/>
  <c r="F461" i="139"/>
  <c r="E461" i="139"/>
  <c r="D461" i="139"/>
  <c r="F460" i="139"/>
  <c r="E460" i="139"/>
  <c r="D460" i="139"/>
  <c r="F459" i="139"/>
  <c r="E459" i="139"/>
  <c r="D459" i="139"/>
  <c r="F458" i="139"/>
  <c r="E458" i="139"/>
  <c r="D458" i="139"/>
  <c r="F457" i="139"/>
  <c r="E457" i="139"/>
  <c r="D457" i="139"/>
  <c r="F456" i="139"/>
  <c r="E456" i="139"/>
  <c r="D456" i="139"/>
  <c r="F455" i="139"/>
  <c r="E455" i="139"/>
  <c r="D455" i="139"/>
  <c r="F454" i="139"/>
  <c r="E454" i="139"/>
  <c r="D454" i="139"/>
  <c r="F453" i="139"/>
  <c r="E453" i="139"/>
  <c r="D453" i="139"/>
  <c r="F452" i="139"/>
  <c r="E452" i="139"/>
  <c r="D452" i="139"/>
  <c r="F451" i="139"/>
  <c r="E451" i="139"/>
  <c r="D451" i="139"/>
  <c r="F450" i="139"/>
  <c r="E450" i="139"/>
  <c r="D450" i="139"/>
  <c r="F449" i="139"/>
  <c r="E449" i="139"/>
  <c r="D449" i="139"/>
  <c r="F448" i="139"/>
  <c r="E448" i="139"/>
  <c r="D448" i="139"/>
  <c r="F447" i="139"/>
  <c r="E447" i="139"/>
  <c r="D447" i="139"/>
  <c r="F446" i="139"/>
  <c r="E446" i="139"/>
  <c r="D446" i="139"/>
  <c r="F445" i="139"/>
  <c r="E445" i="139"/>
  <c r="D445" i="139"/>
  <c r="F444" i="139"/>
  <c r="E444" i="139"/>
  <c r="D444" i="139"/>
  <c r="F443" i="139"/>
  <c r="E443" i="139"/>
  <c r="D443" i="139"/>
  <c r="F442" i="139"/>
  <c r="E442" i="139"/>
  <c r="D442" i="139"/>
  <c r="F441" i="139"/>
  <c r="E441" i="139"/>
  <c r="D441" i="139"/>
  <c r="F440" i="139"/>
  <c r="E440" i="139"/>
  <c r="D440" i="139"/>
  <c r="F439" i="139"/>
  <c r="E439" i="139"/>
  <c r="D439" i="139"/>
  <c r="F438" i="139"/>
  <c r="E438" i="139"/>
  <c r="D438" i="139"/>
  <c r="F437" i="139"/>
  <c r="E437" i="139"/>
  <c r="D437" i="139"/>
  <c r="F436" i="139"/>
  <c r="E436" i="139"/>
  <c r="D436" i="139"/>
  <c r="F435" i="139"/>
  <c r="E435" i="139"/>
  <c r="D435" i="139"/>
  <c r="F434" i="139"/>
  <c r="E434" i="139"/>
  <c r="D434" i="139"/>
  <c r="F433" i="139"/>
  <c r="E433" i="139"/>
  <c r="D433" i="139"/>
  <c r="F432" i="139"/>
  <c r="E432" i="139"/>
  <c r="D432" i="139"/>
  <c r="F431" i="139"/>
  <c r="E431" i="139"/>
  <c r="D431" i="139"/>
  <c r="F430" i="139"/>
  <c r="E430" i="139"/>
  <c r="D430" i="139"/>
  <c r="F429" i="139"/>
  <c r="E429" i="139"/>
  <c r="D429" i="139"/>
  <c r="F428" i="139"/>
  <c r="E428" i="139"/>
  <c r="D428" i="139"/>
  <c r="F427" i="139"/>
  <c r="E427" i="139"/>
  <c r="D427" i="139"/>
  <c r="F426" i="139"/>
  <c r="E426" i="139"/>
  <c r="D426" i="139"/>
  <c r="F425" i="139"/>
  <c r="E425" i="139"/>
  <c r="D425" i="139"/>
  <c r="F424" i="139"/>
  <c r="E424" i="139"/>
  <c r="D424" i="139"/>
  <c r="F423" i="139"/>
  <c r="E423" i="139"/>
  <c r="D423" i="139"/>
  <c r="F422" i="139"/>
  <c r="E422" i="139"/>
  <c r="D422" i="139"/>
  <c r="F421" i="139"/>
  <c r="E421" i="139"/>
  <c r="D421" i="139"/>
  <c r="F420" i="139"/>
  <c r="E420" i="139"/>
  <c r="D420" i="139"/>
  <c r="F419" i="139"/>
  <c r="E419" i="139"/>
  <c r="D419" i="139"/>
  <c r="F418" i="139"/>
  <c r="E418" i="139"/>
  <c r="D418" i="139"/>
  <c r="F417" i="139"/>
  <c r="E417" i="139"/>
  <c r="D417" i="139"/>
  <c r="F416" i="139"/>
  <c r="E416" i="139"/>
  <c r="D416" i="139"/>
  <c r="F415" i="139"/>
  <c r="E415" i="139"/>
  <c r="D415" i="139"/>
  <c r="F414" i="139"/>
  <c r="E414" i="139"/>
  <c r="D414" i="139"/>
  <c r="F413" i="139"/>
  <c r="E413" i="139"/>
  <c r="D413" i="139"/>
  <c r="F412" i="139"/>
  <c r="E412" i="139"/>
  <c r="D412" i="139"/>
  <c r="F411" i="139"/>
  <c r="E411" i="139"/>
  <c r="D411" i="139"/>
  <c r="F410" i="139"/>
  <c r="E410" i="139"/>
  <c r="D410" i="139"/>
  <c r="F409" i="139"/>
  <c r="E409" i="139"/>
  <c r="D409" i="139"/>
  <c r="F408" i="139"/>
  <c r="E408" i="139"/>
  <c r="D408" i="139"/>
  <c r="F407" i="139"/>
  <c r="E407" i="139"/>
  <c r="D407" i="139"/>
  <c r="F406" i="139"/>
  <c r="E406" i="139"/>
  <c r="D406" i="139"/>
  <c r="F405" i="139"/>
  <c r="E405" i="139"/>
  <c r="D405" i="139"/>
  <c r="F404" i="139"/>
  <c r="E404" i="139"/>
  <c r="D404" i="139"/>
  <c r="F403" i="139"/>
  <c r="E403" i="139"/>
  <c r="D403" i="139"/>
  <c r="F402" i="139"/>
  <c r="E402" i="139"/>
  <c r="D402" i="139"/>
  <c r="F401" i="139"/>
  <c r="E401" i="139"/>
  <c r="D401" i="139"/>
  <c r="F400" i="139"/>
  <c r="E400" i="139"/>
  <c r="D400" i="139"/>
  <c r="F399" i="139"/>
  <c r="E399" i="139"/>
  <c r="D399" i="139"/>
  <c r="F398" i="139"/>
  <c r="E398" i="139"/>
  <c r="D398" i="139"/>
  <c r="F397" i="139"/>
  <c r="E397" i="139"/>
  <c r="D397" i="139"/>
  <c r="F396" i="139"/>
  <c r="E396" i="139"/>
  <c r="D396" i="139"/>
  <c r="F395" i="139"/>
  <c r="E395" i="139"/>
  <c r="D395" i="139"/>
  <c r="F394" i="139"/>
  <c r="E394" i="139"/>
  <c r="D394" i="139"/>
  <c r="F393" i="139"/>
  <c r="E393" i="139"/>
  <c r="D393" i="139"/>
  <c r="F392" i="139"/>
  <c r="E392" i="139"/>
  <c r="D392" i="139"/>
  <c r="F391" i="139"/>
  <c r="E391" i="139"/>
  <c r="D391" i="139"/>
  <c r="F390" i="139"/>
  <c r="E390" i="139"/>
  <c r="D390" i="139"/>
  <c r="F389" i="139"/>
  <c r="E389" i="139"/>
  <c r="D389" i="139"/>
  <c r="F388" i="139"/>
  <c r="E388" i="139"/>
  <c r="D388" i="139"/>
  <c r="F387" i="139"/>
  <c r="E387" i="139"/>
  <c r="D387" i="139"/>
  <c r="F386" i="139"/>
  <c r="E386" i="139"/>
  <c r="D386" i="139"/>
  <c r="F385" i="139"/>
  <c r="E385" i="139"/>
  <c r="D385" i="139"/>
  <c r="F384" i="139"/>
  <c r="E384" i="139"/>
  <c r="D384" i="139"/>
  <c r="F383" i="139"/>
  <c r="E383" i="139"/>
  <c r="D383" i="139"/>
  <c r="F382" i="139"/>
  <c r="E382" i="139"/>
  <c r="D382" i="139"/>
  <c r="F381" i="139"/>
  <c r="E381" i="139"/>
  <c r="D381" i="139"/>
  <c r="F380" i="139"/>
  <c r="E380" i="139"/>
  <c r="D380" i="139"/>
  <c r="F379" i="139"/>
  <c r="E379" i="139"/>
  <c r="D379" i="139"/>
  <c r="F378" i="139"/>
  <c r="E378" i="139"/>
  <c r="D378" i="139"/>
  <c r="F377" i="139"/>
  <c r="E377" i="139"/>
  <c r="D377" i="139"/>
  <c r="F376" i="139"/>
  <c r="E376" i="139"/>
  <c r="D376" i="139"/>
  <c r="F375" i="139"/>
  <c r="E375" i="139"/>
  <c r="D375" i="139"/>
  <c r="F374" i="139"/>
  <c r="E374" i="139"/>
  <c r="D374" i="139"/>
  <c r="F373" i="139"/>
  <c r="E373" i="139"/>
  <c r="D373" i="139"/>
  <c r="F372" i="139"/>
  <c r="E372" i="139"/>
  <c r="D372" i="139"/>
  <c r="F371" i="139"/>
  <c r="E371" i="139"/>
  <c r="D371" i="139"/>
  <c r="F370" i="139"/>
  <c r="E370" i="139"/>
  <c r="D370" i="139"/>
  <c r="F369" i="139"/>
  <c r="E369" i="139"/>
  <c r="D369" i="139"/>
  <c r="F368" i="139"/>
  <c r="E368" i="139"/>
  <c r="D368" i="139"/>
  <c r="F367" i="139"/>
  <c r="E367" i="139"/>
  <c r="D367" i="139"/>
  <c r="F366" i="139"/>
  <c r="E366" i="139"/>
  <c r="D366" i="139"/>
  <c r="F365" i="139"/>
  <c r="E365" i="139"/>
  <c r="D365" i="139"/>
  <c r="F364" i="139"/>
  <c r="E364" i="139"/>
  <c r="D364" i="139"/>
  <c r="F363" i="139"/>
  <c r="E363" i="139"/>
  <c r="D363" i="139"/>
  <c r="F362" i="139"/>
  <c r="E362" i="139"/>
  <c r="D362" i="139"/>
  <c r="F361" i="139"/>
  <c r="E361" i="139"/>
  <c r="D361" i="139"/>
  <c r="F360" i="139"/>
  <c r="E360" i="139"/>
  <c r="D360" i="139"/>
  <c r="F359" i="139"/>
  <c r="E359" i="139"/>
  <c r="D359" i="139"/>
  <c r="F358" i="139"/>
  <c r="E358" i="139"/>
  <c r="D358" i="139"/>
  <c r="F357" i="139"/>
  <c r="E357" i="139"/>
  <c r="D357" i="139"/>
  <c r="F356" i="139"/>
  <c r="E356" i="139"/>
  <c r="D356" i="139"/>
  <c r="F355" i="139"/>
  <c r="E355" i="139"/>
  <c r="D355" i="139"/>
  <c r="F354" i="139"/>
  <c r="E354" i="139"/>
  <c r="D354" i="139"/>
  <c r="F353" i="139"/>
  <c r="E353" i="139"/>
  <c r="D353" i="139"/>
  <c r="F352" i="139"/>
  <c r="E352" i="139"/>
  <c r="D352" i="139"/>
  <c r="F351" i="139"/>
  <c r="E351" i="139"/>
  <c r="D351" i="139"/>
  <c r="F350" i="139"/>
  <c r="E350" i="139"/>
  <c r="D350" i="139"/>
  <c r="F349" i="139"/>
  <c r="E349" i="139"/>
  <c r="D349" i="139"/>
  <c r="F348" i="139"/>
  <c r="E348" i="139"/>
  <c r="D348" i="139"/>
  <c r="F347" i="139"/>
  <c r="E347" i="139"/>
  <c r="D347" i="139"/>
  <c r="F346" i="139"/>
  <c r="E346" i="139"/>
  <c r="D346" i="139"/>
  <c r="F345" i="139"/>
  <c r="E345" i="139"/>
  <c r="D345" i="139"/>
  <c r="F344" i="139"/>
  <c r="E344" i="139"/>
  <c r="D344" i="139"/>
  <c r="F343" i="139"/>
  <c r="E343" i="139"/>
  <c r="D343" i="139"/>
  <c r="F342" i="139"/>
  <c r="E342" i="139"/>
  <c r="D342" i="139"/>
  <c r="F341" i="139"/>
  <c r="E341" i="139"/>
  <c r="D341" i="139"/>
  <c r="F340" i="139"/>
  <c r="E340" i="139"/>
  <c r="D340" i="139"/>
  <c r="F339" i="139"/>
  <c r="E339" i="139"/>
  <c r="D339" i="139"/>
  <c r="F338" i="139"/>
  <c r="E338" i="139"/>
  <c r="D338" i="139"/>
  <c r="F337" i="139"/>
  <c r="E337" i="139"/>
  <c r="D337" i="139"/>
  <c r="F336" i="139"/>
  <c r="E336" i="139"/>
  <c r="D336" i="139"/>
  <c r="F335" i="139"/>
  <c r="E335" i="139"/>
  <c r="D335" i="139"/>
  <c r="F334" i="139"/>
  <c r="E334" i="139"/>
  <c r="D334" i="139"/>
  <c r="F333" i="139"/>
  <c r="E333" i="139"/>
  <c r="D333" i="139"/>
  <c r="F332" i="139"/>
  <c r="E332" i="139"/>
  <c r="D332" i="139"/>
  <c r="F331" i="139"/>
  <c r="E331" i="139"/>
  <c r="D331" i="139"/>
  <c r="L330" i="139"/>
  <c r="K330" i="139"/>
  <c r="J330" i="139"/>
  <c r="F330" i="139"/>
  <c r="E330" i="139"/>
  <c r="D330" i="139"/>
  <c r="L329" i="139"/>
  <c r="K329" i="139"/>
  <c r="J329" i="139"/>
  <c r="F329" i="139"/>
  <c r="E329" i="139"/>
  <c r="D329" i="139"/>
  <c r="L328" i="139"/>
  <c r="K328" i="139"/>
  <c r="J328" i="139"/>
  <c r="F328" i="139"/>
  <c r="E328" i="139"/>
  <c r="D328" i="139"/>
  <c r="L327" i="139"/>
  <c r="K327" i="139"/>
  <c r="J327" i="139"/>
  <c r="F327" i="139"/>
  <c r="E327" i="139"/>
  <c r="D327" i="139"/>
  <c r="L326" i="139"/>
  <c r="K326" i="139"/>
  <c r="J326" i="139"/>
  <c r="F326" i="139"/>
  <c r="E326" i="139"/>
  <c r="D326" i="139"/>
  <c r="L325" i="139"/>
  <c r="K325" i="139"/>
  <c r="J325" i="139"/>
  <c r="F325" i="139"/>
  <c r="E325" i="139"/>
  <c r="D325" i="139"/>
  <c r="L324" i="139"/>
  <c r="K324" i="139"/>
  <c r="J324" i="139"/>
  <c r="F324" i="139"/>
  <c r="E324" i="139"/>
  <c r="D324" i="139"/>
  <c r="L323" i="139"/>
  <c r="K323" i="139"/>
  <c r="J323" i="139"/>
  <c r="F323" i="139"/>
  <c r="E323" i="139"/>
  <c r="D323" i="139"/>
  <c r="L322" i="139"/>
  <c r="K322" i="139"/>
  <c r="J322" i="139"/>
  <c r="F322" i="139"/>
  <c r="E322" i="139"/>
  <c r="D322" i="139"/>
  <c r="L321" i="139"/>
  <c r="K321" i="139"/>
  <c r="J321" i="139"/>
  <c r="F321" i="139"/>
  <c r="E321" i="139"/>
  <c r="D321" i="139"/>
  <c r="L320" i="139"/>
  <c r="K320" i="139"/>
  <c r="J320" i="139"/>
  <c r="F320" i="139"/>
  <c r="E320" i="139"/>
  <c r="D320" i="139"/>
  <c r="L319" i="139"/>
  <c r="K319" i="139"/>
  <c r="J319" i="139"/>
  <c r="F319" i="139"/>
  <c r="E319" i="139"/>
  <c r="D319" i="139"/>
  <c r="L318" i="139"/>
  <c r="K318" i="139"/>
  <c r="J318" i="139"/>
  <c r="F318" i="139"/>
  <c r="E318" i="139"/>
  <c r="D318" i="139"/>
  <c r="L317" i="139"/>
  <c r="K317" i="139"/>
  <c r="J317" i="139"/>
  <c r="F317" i="139"/>
  <c r="E317" i="139"/>
  <c r="D317" i="139"/>
  <c r="L316" i="139"/>
  <c r="K316" i="139"/>
  <c r="J316" i="139"/>
  <c r="F316" i="139"/>
  <c r="E316" i="139"/>
  <c r="D316" i="139"/>
  <c r="L315" i="139"/>
  <c r="K315" i="139"/>
  <c r="J315" i="139"/>
  <c r="F315" i="139"/>
  <c r="E315" i="139"/>
  <c r="D315" i="139"/>
  <c r="L314" i="139"/>
  <c r="K314" i="139"/>
  <c r="J314" i="139"/>
  <c r="F314" i="139"/>
  <c r="E314" i="139"/>
  <c r="D314" i="139"/>
  <c r="L313" i="139"/>
  <c r="K313" i="139"/>
  <c r="J313" i="139"/>
  <c r="F313" i="139"/>
  <c r="E313" i="139"/>
  <c r="D313" i="139"/>
  <c r="L312" i="139"/>
  <c r="K312" i="139"/>
  <c r="J312" i="139"/>
  <c r="F312" i="139"/>
  <c r="E312" i="139"/>
  <c r="D312" i="139"/>
  <c r="L311" i="139"/>
  <c r="K311" i="139"/>
  <c r="J311" i="139"/>
  <c r="F311" i="139"/>
  <c r="E311" i="139"/>
  <c r="D311" i="139"/>
  <c r="L310" i="139"/>
  <c r="K310" i="139"/>
  <c r="J310" i="139"/>
  <c r="F310" i="139"/>
  <c r="E310" i="139"/>
  <c r="D310" i="139"/>
  <c r="L309" i="139"/>
  <c r="K309" i="139"/>
  <c r="J309" i="139"/>
  <c r="F309" i="139"/>
  <c r="E309" i="139"/>
  <c r="D309" i="139"/>
  <c r="L308" i="139"/>
  <c r="K308" i="139"/>
  <c r="J308" i="139"/>
  <c r="F308" i="139"/>
  <c r="E308" i="139"/>
  <c r="D308" i="139"/>
  <c r="L307" i="139"/>
  <c r="K307" i="139"/>
  <c r="J307" i="139"/>
  <c r="F307" i="139"/>
  <c r="E307" i="139"/>
  <c r="D307" i="139"/>
  <c r="L306" i="139"/>
  <c r="K306" i="139"/>
  <c r="J306" i="139"/>
  <c r="F306" i="139"/>
  <c r="E306" i="139"/>
  <c r="D306" i="139"/>
  <c r="L305" i="139"/>
  <c r="K305" i="139"/>
  <c r="J305" i="139"/>
  <c r="F305" i="139"/>
  <c r="E305" i="139"/>
  <c r="D305" i="139"/>
  <c r="L304" i="139"/>
  <c r="K304" i="139"/>
  <c r="J304" i="139"/>
  <c r="F304" i="139"/>
  <c r="E304" i="139"/>
  <c r="D304" i="139"/>
  <c r="L303" i="139"/>
  <c r="K303" i="139"/>
  <c r="J303" i="139"/>
  <c r="F303" i="139"/>
  <c r="E303" i="139"/>
  <c r="D303" i="139"/>
  <c r="L302" i="139"/>
  <c r="K302" i="139"/>
  <c r="J302" i="139"/>
  <c r="F302" i="139"/>
  <c r="E302" i="139"/>
  <c r="D302" i="139"/>
  <c r="L301" i="139"/>
  <c r="K301" i="139"/>
  <c r="J301" i="139"/>
  <c r="F301" i="139"/>
  <c r="E301" i="139"/>
  <c r="D301" i="139"/>
  <c r="L300" i="139"/>
  <c r="K300" i="139"/>
  <c r="J300" i="139"/>
  <c r="F300" i="139"/>
  <c r="E300" i="139"/>
  <c r="D300" i="139"/>
  <c r="L299" i="139"/>
  <c r="K299" i="139"/>
  <c r="J299" i="139"/>
  <c r="F299" i="139"/>
  <c r="E299" i="139"/>
  <c r="D299" i="139"/>
  <c r="L298" i="139"/>
  <c r="K298" i="139"/>
  <c r="J298" i="139"/>
  <c r="F298" i="139"/>
  <c r="E298" i="139"/>
  <c r="D298" i="139"/>
  <c r="L297" i="139"/>
  <c r="K297" i="139"/>
  <c r="J297" i="139"/>
  <c r="F297" i="139"/>
  <c r="E297" i="139"/>
  <c r="D297" i="139"/>
  <c r="L296" i="139"/>
  <c r="K296" i="139"/>
  <c r="J296" i="139"/>
  <c r="F296" i="139"/>
  <c r="E296" i="139"/>
  <c r="D296" i="139"/>
  <c r="L295" i="139"/>
  <c r="K295" i="139"/>
  <c r="J295" i="139"/>
  <c r="F295" i="139"/>
  <c r="E295" i="139"/>
  <c r="D295" i="139"/>
  <c r="L294" i="139"/>
  <c r="K294" i="139"/>
  <c r="J294" i="139"/>
  <c r="F294" i="139"/>
  <c r="E294" i="139"/>
  <c r="D294" i="139"/>
  <c r="L293" i="139"/>
  <c r="K293" i="139"/>
  <c r="J293" i="139"/>
  <c r="H293" i="139"/>
  <c r="F293" i="139"/>
  <c r="E293" i="139"/>
  <c r="D293" i="139"/>
  <c r="L292" i="139"/>
  <c r="K292" i="139"/>
  <c r="J292" i="139"/>
  <c r="H292" i="139"/>
  <c r="F292" i="139"/>
  <c r="E292" i="139"/>
  <c r="D292" i="139"/>
  <c r="L291" i="139"/>
  <c r="K291" i="139"/>
  <c r="J291" i="139"/>
  <c r="H291" i="139"/>
  <c r="F291" i="139"/>
  <c r="E291" i="139"/>
  <c r="D291" i="139"/>
  <c r="L290" i="139"/>
  <c r="K290" i="139"/>
  <c r="J290" i="139"/>
  <c r="H290" i="139"/>
  <c r="F290" i="139"/>
  <c r="E290" i="139"/>
  <c r="D290" i="139"/>
  <c r="L289" i="139"/>
  <c r="K289" i="139"/>
  <c r="J289" i="139"/>
  <c r="H289" i="139"/>
  <c r="F289" i="139"/>
  <c r="E289" i="139"/>
  <c r="D289" i="139"/>
  <c r="L288" i="139"/>
  <c r="K288" i="139"/>
  <c r="J288" i="139"/>
  <c r="H288" i="139"/>
  <c r="F288" i="139"/>
  <c r="E288" i="139"/>
  <c r="D288" i="139"/>
  <c r="L287" i="139"/>
  <c r="K287" i="139"/>
  <c r="J287" i="139"/>
  <c r="H287" i="139"/>
  <c r="F287" i="139"/>
  <c r="E287" i="139"/>
  <c r="D287" i="139"/>
  <c r="L286" i="139"/>
  <c r="K286" i="139"/>
  <c r="J286" i="139"/>
  <c r="H286" i="139"/>
  <c r="F286" i="139"/>
  <c r="E286" i="139"/>
  <c r="D286" i="139"/>
  <c r="L285" i="139"/>
  <c r="K285" i="139"/>
  <c r="J285" i="139"/>
  <c r="H285" i="139"/>
  <c r="F285" i="139"/>
  <c r="E285" i="139"/>
  <c r="D285" i="139"/>
  <c r="L284" i="139"/>
  <c r="K284" i="139"/>
  <c r="J284" i="139"/>
  <c r="H284" i="139"/>
  <c r="F284" i="139"/>
  <c r="E284" i="139"/>
  <c r="D284" i="139"/>
  <c r="L283" i="139"/>
  <c r="K283" i="139"/>
  <c r="J283" i="139"/>
  <c r="H283" i="139"/>
  <c r="F283" i="139"/>
  <c r="E283" i="139"/>
  <c r="D283" i="139"/>
  <c r="L282" i="139"/>
  <c r="K282" i="139"/>
  <c r="J282" i="139"/>
  <c r="H282" i="139"/>
  <c r="F282" i="139"/>
  <c r="E282" i="139"/>
  <c r="D282" i="139"/>
  <c r="L281" i="139"/>
  <c r="K281" i="139"/>
  <c r="J281" i="139"/>
  <c r="H281" i="139"/>
  <c r="F281" i="139"/>
  <c r="E281" i="139"/>
  <c r="D281" i="139"/>
  <c r="L280" i="139"/>
  <c r="K280" i="139"/>
  <c r="J280" i="139"/>
  <c r="H280" i="139"/>
  <c r="F280" i="139"/>
  <c r="E280" i="139"/>
  <c r="D280" i="139"/>
  <c r="L279" i="139"/>
  <c r="K279" i="139"/>
  <c r="J279" i="139"/>
  <c r="H279" i="139"/>
  <c r="F279" i="139"/>
  <c r="E279" i="139"/>
  <c r="D279" i="139"/>
  <c r="L278" i="139"/>
  <c r="K278" i="139"/>
  <c r="J278" i="139"/>
  <c r="H278" i="139"/>
  <c r="F278" i="139"/>
  <c r="E278" i="139"/>
  <c r="D278" i="139"/>
  <c r="L277" i="139"/>
  <c r="K277" i="139"/>
  <c r="J277" i="139"/>
  <c r="H277" i="139"/>
  <c r="F277" i="139"/>
  <c r="E277" i="139"/>
  <c r="D277" i="139"/>
  <c r="L276" i="139"/>
  <c r="K276" i="139"/>
  <c r="J276" i="139"/>
  <c r="H276" i="139"/>
  <c r="F276" i="139"/>
  <c r="E276" i="139"/>
  <c r="D276" i="139"/>
  <c r="L275" i="139"/>
  <c r="K275" i="139"/>
  <c r="J275" i="139"/>
  <c r="H275" i="139"/>
  <c r="F275" i="139"/>
  <c r="E275" i="139"/>
  <c r="D275" i="139"/>
  <c r="L274" i="139"/>
  <c r="K274" i="139"/>
  <c r="J274" i="139"/>
  <c r="H274" i="139"/>
  <c r="F274" i="139"/>
  <c r="E274" i="139"/>
  <c r="D274" i="139"/>
  <c r="L273" i="139"/>
  <c r="K273" i="139"/>
  <c r="J273" i="139"/>
  <c r="H273" i="139"/>
  <c r="F273" i="139"/>
  <c r="E273" i="139"/>
  <c r="D273" i="139"/>
  <c r="L272" i="139"/>
  <c r="K272" i="139"/>
  <c r="J272" i="139"/>
  <c r="H272" i="139"/>
  <c r="F272" i="139"/>
  <c r="E272" i="139"/>
  <c r="D272" i="139"/>
  <c r="L271" i="139"/>
  <c r="K271" i="139"/>
  <c r="J271" i="139"/>
  <c r="H271" i="139"/>
  <c r="F271" i="139"/>
  <c r="E271" i="139"/>
  <c r="D271" i="139"/>
  <c r="L270" i="139"/>
  <c r="K270" i="139"/>
  <c r="J270" i="139"/>
  <c r="H270" i="139"/>
  <c r="F270" i="139"/>
  <c r="E270" i="139"/>
  <c r="D270" i="139"/>
  <c r="L269" i="139"/>
  <c r="K269" i="139"/>
  <c r="J269" i="139"/>
  <c r="H269" i="139"/>
  <c r="F269" i="139"/>
  <c r="E269" i="139"/>
  <c r="D269" i="139"/>
  <c r="L268" i="139"/>
  <c r="K268" i="139"/>
  <c r="J268" i="139"/>
  <c r="H268" i="139"/>
  <c r="F268" i="139"/>
  <c r="E268" i="139"/>
  <c r="D268" i="139"/>
  <c r="L267" i="139"/>
  <c r="K267" i="139"/>
  <c r="J267" i="139"/>
  <c r="H267" i="139"/>
  <c r="F267" i="139"/>
  <c r="E267" i="139"/>
  <c r="D267" i="139"/>
  <c r="L266" i="139"/>
  <c r="K266" i="139"/>
  <c r="J266" i="139"/>
  <c r="H266" i="139"/>
  <c r="F266" i="139"/>
  <c r="E266" i="139"/>
  <c r="D266" i="139"/>
  <c r="L265" i="139"/>
  <c r="K265" i="139"/>
  <c r="J265" i="139"/>
  <c r="H265" i="139"/>
  <c r="F265" i="139"/>
  <c r="E265" i="139"/>
  <c r="D265" i="139"/>
  <c r="L264" i="139"/>
  <c r="K264" i="139"/>
  <c r="J264" i="139"/>
  <c r="H264" i="139"/>
  <c r="F264" i="139"/>
  <c r="E264" i="139"/>
  <c r="D264" i="139"/>
  <c r="L263" i="139"/>
  <c r="K263" i="139"/>
  <c r="J263" i="139"/>
  <c r="H263" i="139"/>
  <c r="F263" i="139"/>
  <c r="E263" i="139"/>
  <c r="D263" i="139"/>
  <c r="L262" i="139"/>
  <c r="K262" i="139"/>
  <c r="J262" i="139"/>
  <c r="H262" i="139"/>
  <c r="F262" i="139"/>
  <c r="E262" i="139"/>
  <c r="D262" i="139"/>
  <c r="L261" i="139"/>
  <c r="K261" i="139"/>
  <c r="J261" i="139"/>
  <c r="H261" i="139"/>
  <c r="F261" i="139"/>
  <c r="E261" i="139"/>
  <c r="D261" i="139"/>
  <c r="L260" i="139"/>
  <c r="K260" i="139"/>
  <c r="J260" i="139"/>
  <c r="H260" i="139"/>
  <c r="F260" i="139"/>
  <c r="E260" i="139"/>
  <c r="D260" i="139"/>
  <c r="L259" i="139"/>
  <c r="K259" i="139"/>
  <c r="J259" i="139"/>
  <c r="H259" i="139"/>
  <c r="F259" i="139"/>
  <c r="E259" i="139"/>
  <c r="D259" i="139"/>
  <c r="L258" i="139"/>
  <c r="K258" i="139"/>
  <c r="J258" i="139"/>
  <c r="H258" i="139"/>
  <c r="F258" i="139"/>
  <c r="E258" i="139"/>
  <c r="D258" i="139"/>
  <c r="L257" i="139"/>
  <c r="K257" i="139"/>
  <c r="J257" i="139"/>
  <c r="H257" i="139"/>
  <c r="F257" i="139"/>
  <c r="E257" i="139"/>
  <c r="D257" i="139"/>
  <c r="L256" i="139"/>
  <c r="K256" i="139"/>
  <c r="J256" i="139"/>
  <c r="H256" i="139"/>
  <c r="F256" i="139"/>
  <c r="E256" i="139"/>
  <c r="D256" i="139"/>
  <c r="L255" i="139"/>
  <c r="K255" i="139"/>
  <c r="J255" i="139"/>
  <c r="H255" i="139"/>
  <c r="F255" i="139"/>
  <c r="E255" i="139"/>
  <c r="D255" i="139"/>
  <c r="L254" i="139"/>
  <c r="K254" i="139"/>
  <c r="J254" i="139"/>
  <c r="H254" i="139"/>
  <c r="F254" i="139"/>
  <c r="E254" i="139"/>
  <c r="D254" i="139"/>
  <c r="L253" i="139"/>
  <c r="K253" i="139"/>
  <c r="J253" i="139"/>
  <c r="H253" i="139"/>
  <c r="F253" i="139"/>
  <c r="E253" i="139"/>
  <c r="D253" i="139"/>
  <c r="L252" i="139"/>
  <c r="K252" i="139"/>
  <c r="J252" i="139"/>
  <c r="H252" i="139"/>
  <c r="F252" i="139"/>
  <c r="E252" i="139"/>
  <c r="D252" i="139"/>
  <c r="L251" i="139"/>
  <c r="K251" i="139"/>
  <c r="J251" i="139"/>
  <c r="H251" i="139"/>
  <c r="F251" i="139"/>
  <c r="E251" i="139"/>
  <c r="D251" i="139"/>
  <c r="L250" i="139"/>
  <c r="K250" i="139"/>
  <c r="J250" i="139"/>
  <c r="H250" i="139"/>
  <c r="F250" i="139"/>
  <c r="E250" i="139"/>
  <c r="D250" i="139"/>
  <c r="L249" i="139"/>
  <c r="K249" i="139"/>
  <c r="J249" i="139"/>
  <c r="H249" i="139"/>
  <c r="F249" i="139"/>
  <c r="E249" i="139"/>
  <c r="D249" i="139"/>
  <c r="L248" i="139"/>
  <c r="K248" i="139"/>
  <c r="J248" i="139"/>
  <c r="H248" i="139"/>
  <c r="F248" i="139"/>
  <c r="E248" i="139"/>
  <c r="D248" i="139"/>
  <c r="L247" i="139"/>
  <c r="K247" i="139"/>
  <c r="J247" i="139"/>
  <c r="H247" i="139"/>
  <c r="F247" i="139"/>
  <c r="E247" i="139"/>
  <c r="D247" i="139"/>
  <c r="L246" i="139"/>
  <c r="K246" i="139"/>
  <c r="J246" i="139"/>
  <c r="H246" i="139"/>
  <c r="F246" i="139"/>
  <c r="E246" i="139"/>
  <c r="D246" i="139"/>
  <c r="L245" i="139"/>
  <c r="K245" i="139"/>
  <c r="J245" i="139"/>
  <c r="H245" i="139"/>
  <c r="F245" i="139"/>
  <c r="E245" i="139"/>
  <c r="D245" i="139"/>
  <c r="L244" i="139"/>
  <c r="K244" i="139"/>
  <c r="J244" i="139"/>
  <c r="H244" i="139"/>
  <c r="F244" i="139"/>
  <c r="E244" i="139"/>
  <c r="D244" i="139"/>
  <c r="L243" i="139"/>
  <c r="K243" i="139"/>
  <c r="J243" i="139"/>
  <c r="H243" i="139"/>
  <c r="F243" i="139"/>
  <c r="E243" i="139"/>
  <c r="D243" i="139"/>
  <c r="L242" i="139"/>
  <c r="K242" i="139"/>
  <c r="J242" i="139"/>
  <c r="H242" i="139"/>
  <c r="F242" i="139"/>
  <c r="E242" i="139"/>
  <c r="D242" i="139"/>
  <c r="L241" i="139"/>
  <c r="K241" i="139"/>
  <c r="J241" i="139"/>
  <c r="H241" i="139"/>
  <c r="F241" i="139"/>
  <c r="E241" i="139"/>
  <c r="D241" i="139"/>
  <c r="L240" i="139"/>
  <c r="K240" i="139"/>
  <c r="J240" i="139"/>
  <c r="H240" i="139"/>
  <c r="F240" i="139"/>
  <c r="E240" i="139"/>
  <c r="D240" i="139"/>
  <c r="L239" i="139"/>
  <c r="K239" i="139"/>
  <c r="J239" i="139"/>
  <c r="H239" i="139"/>
  <c r="F239" i="139"/>
  <c r="E239" i="139"/>
  <c r="D239" i="139"/>
  <c r="L238" i="139"/>
  <c r="K238" i="139"/>
  <c r="J238" i="139"/>
  <c r="H238" i="139"/>
  <c r="F238" i="139"/>
  <c r="E238" i="139"/>
  <c r="D238" i="139"/>
  <c r="L237" i="139"/>
  <c r="K237" i="139"/>
  <c r="J237" i="139"/>
  <c r="H237" i="139"/>
  <c r="F237" i="139"/>
  <c r="E237" i="139"/>
  <c r="D237" i="139"/>
  <c r="L236" i="139"/>
  <c r="K236" i="139"/>
  <c r="J236" i="139"/>
  <c r="H236" i="139"/>
  <c r="F236" i="139"/>
  <c r="E236" i="139"/>
  <c r="D236" i="139"/>
  <c r="L235" i="139"/>
  <c r="K235" i="139"/>
  <c r="J235" i="139"/>
  <c r="H235" i="139"/>
  <c r="F235" i="139"/>
  <c r="E235" i="139"/>
  <c r="D235" i="139"/>
  <c r="L234" i="139"/>
  <c r="K234" i="139"/>
  <c r="J234" i="139"/>
  <c r="H234" i="139"/>
  <c r="F234" i="139"/>
  <c r="E234" i="139"/>
  <c r="D234" i="139"/>
  <c r="L233" i="139"/>
  <c r="K233" i="139"/>
  <c r="J233" i="139"/>
  <c r="H233" i="139"/>
  <c r="F233" i="139"/>
  <c r="E233" i="139"/>
  <c r="D233" i="139"/>
  <c r="L232" i="139"/>
  <c r="K232" i="139"/>
  <c r="J232" i="139"/>
  <c r="F232" i="139"/>
  <c r="E232" i="139"/>
  <c r="D232" i="139"/>
  <c r="L231" i="139"/>
  <c r="K231" i="139"/>
  <c r="J231" i="139"/>
  <c r="F231" i="139"/>
  <c r="E231" i="139"/>
  <c r="D231" i="139"/>
  <c r="L230" i="139"/>
  <c r="K230" i="139"/>
  <c r="J230" i="139"/>
  <c r="F230" i="139"/>
  <c r="E230" i="139"/>
  <c r="D230" i="139"/>
  <c r="L229" i="139"/>
  <c r="K229" i="139"/>
  <c r="J229" i="139"/>
  <c r="F229" i="139"/>
  <c r="E229" i="139"/>
  <c r="D229" i="139"/>
  <c r="L228" i="139"/>
  <c r="K228" i="139"/>
  <c r="J228" i="139"/>
  <c r="F228" i="139"/>
  <c r="E228" i="139"/>
  <c r="D228" i="139"/>
  <c r="L227" i="139"/>
  <c r="K227" i="139"/>
  <c r="J227" i="139"/>
  <c r="F227" i="139"/>
  <c r="E227" i="139"/>
  <c r="D227" i="139"/>
  <c r="L226" i="139"/>
  <c r="K226" i="139"/>
  <c r="J226" i="139"/>
  <c r="F226" i="139"/>
  <c r="E226" i="139"/>
  <c r="D226" i="139"/>
  <c r="L225" i="139"/>
  <c r="K225" i="139"/>
  <c r="J225" i="139"/>
  <c r="F225" i="139"/>
  <c r="E225" i="139"/>
  <c r="D225" i="139"/>
  <c r="L224" i="139"/>
  <c r="K224" i="139"/>
  <c r="J224" i="139"/>
  <c r="F224" i="139"/>
  <c r="E224" i="139"/>
  <c r="D224" i="139"/>
  <c r="L223" i="139"/>
  <c r="K223" i="139"/>
  <c r="J223" i="139"/>
  <c r="F223" i="139"/>
  <c r="E223" i="139"/>
  <c r="D223" i="139"/>
  <c r="L222" i="139"/>
  <c r="K222" i="139"/>
  <c r="J222" i="139"/>
  <c r="F222" i="139"/>
  <c r="E222" i="139"/>
  <c r="D222" i="139"/>
  <c r="L221" i="139"/>
  <c r="K221" i="139"/>
  <c r="J221" i="139"/>
  <c r="F221" i="139"/>
  <c r="E221" i="139"/>
  <c r="D221" i="139"/>
  <c r="L220" i="139"/>
  <c r="K220" i="139"/>
  <c r="J220" i="139"/>
  <c r="F220" i="139"/>
  <c r="E220" i="139"/>
  <c r="D220" i="139"/>
  <c r="L219" i="139"/>
  <c r="K219" i="139"/>
  <c r="J219" i="139"/>
  <c r="F219" i="139"/>
  <c r="E219" i="139"/>
  <c r="D219" i="139"/>
  <c r="L218" i="139"/>
  <c r="K218" i="139"/>
  <c r="J218" i="139"/>
  <c r="F218" i="139"/>
  <c r="E218" i="139"/>
  <c r="D218" i="139"/>
  <c r="L217" i="139"/>
  <c r="K217" i="139"/>
  <c r="J217" i="139"/>
  <c r="F217" i="139"/>
  <c r="E217" i="139"/>
  <c r="D217" i="139"/>
  <c r="L216" i="139"/>
  <c r="K216" i="139"/>
  <c r="J216" i="139"/>
  <c r="F216" i="139"/>
  <c r="E216" i="139"/>
  <c r="D216" i="139"/>
  <c r="L215" i="139"/>
  <c r="K215" i="139"/>
  <c r="J215" i="139"/>
  <c r="F215" i="139"/>
  <c r="E215" i="139"/>
  <c r="D215" i="139"/>
  <c r="L214" i="139"/>
  <c r="K214" i="139"/>
  <c r="J214" i="139"/>
  <c r="F214" i="139"/>
  <c r="E214" i="139"/>
  <c r="D214" i="139"/>
  <c r="L213" i="139"/>
  <c r="K213" i="139"/>
  <c r="J213" i="139"/>
  <c r="F213" i="139"/>
  <c r="E213" i="139"/>
  <c r="D213" i="139"/>
  <c r="L212" i="139"/>
  <c r="K212" i="139"/>
  <c r="J212" i="139"/>
  <c r="F212" i="139"/>
  <c r="E212" i="139"/>
  <c r="D212" i="139"/>
  <c r="L211" i="139"/>
  <c r="K211" i="139"/>
  <c r="J211" i="139"/>
  <c r="F211" i="139"/>
  <c r="E211" i="139"/>
  <c r="D211" i="139"/>
  <c r="L210" i="139"/>
  <c r="K210" i="139"/>
  <c r="J210" i="139"/>
  <c r="F210" i="139"/>
  <c r="E210" i="139"/>
  <c r="D210" i="139"/>
  <c r="L209" i="139"/>
  <c r="K209" i="139"/>
  <c r="J209" i="139"/>
  <c r="F209" i="139"/>
  <c r="E209" i="139"/>
  <c r="D209" i="139"/>
  <c r="L208" i="139"/>
  <c r="K208" i="139"/>
  <c r="J208" i="139"/>
  <c r="F208" i="139"/>
  <c r="E208" i="139"/>
  <c r="D208" i="139"/>
  <c r="L207" i="139"/>
  <c r="K207" i="139"/>
  <c r="J207" i="139"/>
  <c r="F207" i="139"/>
  <c r="E207" i="139"/>
  <c r="D207" i="139"/>
  <c r="L206" i="139"/>
  <c r="K206" i="139"/>
  <c r="J206" i="139"/>
  <c r="F206" i="139"/>
  <c r="E206" i="139"/>
  <c r="D206" i="139"/>
  <c r="L205" i="139"/>
  <c r="K205" i="139"/>
  <c r="J205" i="139"/>
  <c r="F205" i="139"/>
  <c r="E205" i="139"/>
  <c r="D205" i="139"/>
  <c r="L204" i="139"/>
  <c r="K204" i="139"/>
  <c r="J204" i="139"/>
  <c r="F204" i="139"/>
  <c r="E204" i="139"/>
  <c r="D204" i="139"/>
  <c r="L203" i="139"/>
  <c r="K203" i="139"/>
  <c r="J203" i="139"/>
  <c r="F203" i="139"/>
  <c r="E203" i="139"/>
  <c r="D203" i="139"/>
  <c r="L202" i="139"/>
  <c r="K202" i="139"/>
  <c r="J202" i="139"/>
  <c r="F202" i="139"/>
  <c r="E202" i="139"/>
  <c r="D202" i="139"/>
  <c r="L201" i="139"/>
  <c r="K201" i="139"/>
  <c r="J201" i="139"/>
  <c r="F201" i="139"/>
  <c r="E201" i="139"/>
  <c r="D201" i="139"/>
  <c r="L200" i="139"/>
  <c r="K200" i="139"/>
  <c r="J200" i="139"/>
  <c r="F200" i="139"/>
  <c r="E200" i="139"/>
  <c r="D200" i="139"/>
  <c r="L199" i="139"/>
  <c r="K199" i="139"/>
  <c r="J199" i="139"/>
  <c r="F199" i="139"/>
  <c r="E199" i="139"/>
  <c r="D199" i="139"/>
  <c r="L198" i="139"/>
  <c r="K198" i="139"/>
  <c r="J198" i="139"/>
  <c r="F198" i="139"/>
  <c r="E198" i="139"/>
  <c r="D198" i="139"/>
  <c r="L197" i="139"/>
  <c r="K197" i="139"/>
  <c r="J197" i="139"/>
  <c r="F197" i="139"/>
  <c r="E197" i="139"/>
  <c r="D197" i="139"/>
  <c r="L196" i="139"/>
  <c r="K196" i="139"/>
  <c r="J196" i="139"/>
  <c r="F196" i="139"/>
  <c r="E196" i="139"/>
  <c r="D196" i="139"/>
  <c r="L195" i="139"/>
  <c r="K195" i="139"/>
  <c r="J195" i="139"/>
  <c r="F195" i="139"/>
  <c r="E195" i="139"/>
  <c r="D195" i="139"/>
  <c r="L194" i="139"/>
  <c r="K194" i="139"/>
  <c r="J194" i="139"/>
  <c r="F194" i="139"/>
  <c r="E194" i="139"/>
  <c r="D194" i="139"/>
  <c r="L193" i="139"/>
  <c r="K193" i="139"/>
  <c r="J193" i="139"/>
  <c r="F193" i="139"/>
  <c r="E193" i="139"/>
  <c r="D193" i="139"/>
  <c r="L192" i="139"/>
  <c r="K192" i="139"/>
  <c r="J192" i="139"/>
  <c r="F192" i="139"/>
  <c r="E192" i="139"/>
  <c r="D192" i="139"/>
  <c r="L191" i="139"/>
  <c r="K191" i="139"/>
  <c r="J191" i="139"/>
  <c r="F191" i="139"/>
  <c r="E191" i="139"/>
  <c r="D191" i="139"/>
  <c r="L190" i="139"/>
  <c r="K190" i="139"/>
  <c r="J190" i="139"/>
  <c r="F190" i="139"/>
  <c r="E190" i="139"/>
  <c r="D190" i="139"/>
  <c r="L189" i="139"/>
  <c r="K189" i="139"/>
  <c r="J189" i="139"/>
  <c r="F189" i="139"/>
  <c r="E189" i="139"/>
  <c r="D189" i="139"/>
  <c r="L188" i="139"/>
  <c r="K188" i="139"/>
  <c r="J188" i="139"/>
  <c r="F188" i="139"/>
  <c r="E188" i="139"/>
  <c r="D188" i="139"/>
  <c r="L187" i="139"/>
  <c r="K187" i="139"/>
  <c r="J187" i="139"/>
  <c r="F187" i="139"/>
  <c r="E187" i="139"/>
  <c r="D187" i="139"/>
  <c r="L186" i="139"/>
  <c r="K186" i="139"/>
  <c r="J186" i="139"/>
  <c r="F186" i="139"/>
  <c r="E186" i="139"/>
  <c r="D186" i="139"/>
  <c r="L185" i="139"/>
  <c r="K185" i="139"/>
  <c r="J185" i="139"/>
  <c r="F185" i="139"/>
  <c r="E185" i="139"/>
  <c r="D185" i="139"/>
  <c r="L184" i="139"/>
  <c r="K184" i="139"/>
  <c r="J184" i="139"/>
  <c r="F184" i="139"/>
  <c r="E184" i="139"/>
  <c r="D184" i="139"/>
  <c r="L183" i="139"/>
  <c r="K183" i="139"/>
  <c r="J183" i="139"/>
  <c r="F183" i="139"/>
  <c r="E183" i="139"/>
  <c r="D183" i="139"/>
  <c r="L182" i="139"/>
  <c r="K182" i="139"/>
  <c r="J182" i="139"/>
  <c r="F182" i="139"/>
  <c r="E182" i="139"/>
  <c r="D182" i="139"/>
  <c r="L181" i="139"/>
  <c r="K181" i="139"/>
  <c r="J181" i="139"/>
  <c r="F181" i="139"/>
  <c r="E181" i="139"/>
  <c r="D181" i="139"/>
  <c r="L180" i="139"/>
  <c r="K180" i="139"/>
  <c r="J180" i="139"/>
  <c r="F180" i="139"/>
  <c r="E180" i="139"/>
  <c r="D180" i="139"/>
  <c r="L179" i="139"/>
  <c r="K179" i="139"/>
  <c r="J179" i="139"/>
  <c r="F179" i="139"/>
  <c r="E179" i="139"/>
  <c r="D179" i="139"/>
  <c r="L178" i="139"/>
  <c r="K178" i="139"/>
  <c r="J178" i="139"/>
  <c r="F178" i="139"/>
  <c r="E178" i="139"/>
  <c r="D178" i="139"/>
  <c r="L177" i="139"/>
  <c r="K177" i="139"/>
  <c r="J177" i="139"/>
  <c r="F177" i="139"/>
  <c r="E177" i="139"/>
  <c r="D177" i="139"/>
  <c r="L176" i="139"/>
  <c r="K176" i="139"/>
  <c r="J176" i="139"/>
  <c r="F176" i="139"/>
  <c r="E176" i="139"/>
  <c r="D176" i="139"/>
  <c r="L175" i="139"/>
  <c r="K175" i="139"/>
  <c r="J175" i="139"/>
  <c r="F175" i="139"/>
  <c r="E175" i="139"/>
  <c r="D175" i="139"/>
  <c r="L174" i="139"/>
  <c r="K174" i="139"/>
  <c r="J174" i="139"/>
  <c r="F174" i="139"/>
  <c r="E174" i="139"/>
  <c r="D174" i="139"/>
  <c r="L173" i="139"/>
  <c r="K173" i="139"/>
  <c r="J173" i="139"/>
  <c r="F173" i="139"/>
  <c r="E173" i="139"/>
  <c r="D173" i="139"/>
  <c r="L172" i="139"/>
  <c r="K172" i="139"/>
  <c r="J172" i="139"/>
  <c r="F172" i="139"/>
  <c r="E172" i="139"/>
  <c r="D172" i="139"/>
  <c r="L171" i="139"/>
  <c r="K171" i="139"/>
  <c r="J171" i="139"/>
  <c r="F171" i="139"/>
  <c r="E171" i="139"/>
  <c r="D171" i="139"/>
  <c r="L170" i="139"/>
  <c r="K170" i="139"/>
  <c r="J170" i="139"/>
  <c r="F170" i="139"/>
  <c r="E170" i="139"/>
  <c r="D170" i="139"/>
  <c r="L169" i="139"/>
  <c r="K169" i="139"/>
  <c r="J169" i="139"/>
  <c r="F169" i="139"/>
  <c r="E169" i="139"/>
  <c r="D169" i="139"/>
  <c r="L168" i="139"/>
  <c r="K168" i="139"/>
  <c r="J168" i="139"/>
  <c r="F168" i="139"/>
  <c r="E168" i="139"/>
  <c r="D168" i="139"/>
  <c r="L167" i="139"/>
  <c r="K167" i="139"/>
  <c r="J167" i="139"/>
  <c r="F167" i="139"/>
  <c r="E167" i="139"/>
  <c r="D167" i="139"/>
  <c r="L166" i="139"/>
  <c r="K166" i="139"/>
  <c r="J166" i="139"/>
  <c r="F166" i="139"/>
  <c r="E166" i="139"/>
  <c r="D166" i="139"/>
  <c r="L165" i="139"/>
  <c r="K165" i="139"/>
  <c r="J165" i="139"/>
  <c r="F165" i="139"/>
  <c r="E165" i="139"/>
  <c r="D165" i="139"/>
  <c r="L164" i="139"/>
  <c r="K164" i="139"/>
  <c r="J164" i="139"/>
  <c r="F164" i="139"/>
  <c r="E164" i="139"/>
  <c r="D164" i="139"/>
  <c r="L163" i="139"/>
  <c r="K163" i="139"/>
  <c r="J163" i="139"/>
  <c r="F163" i="139"/>
  <c r="E163" i="139"/>
  <c r="D163" i="139"/>
  <c r="L162" i="139"/>
  <c r="K162" i="139"/>
  <c r="J162" i="139"/>
  <c r="F162" i="139"/>
  <c r="E162" i="139"/>
  <c r="D162" i="139"/>
  <c r="L161" i="139"/>
  <c r="K161" i="139"/>
  <c r="J161" i="139"/>
  <c r="F161" i="139"/>
  <c r="E161" i="139"/>
  <c r="D161" i="139"/>
  <c r="L160" i="139"/>
  <c r="K160" i="139"/>
  <c r="J160" i="139"/>
  <c r="F160" i="139"/>
  <c r="E160" i="139"/>
  <c r="D160" i="139"/>
  <c r="L159" i="139"/>
  <c r="K159" i="139"/>
  <c r="J159" i="139"/>
  <c r="F159" i="139"/>
  <c r="E159" i="139"/>
  <c r="D159" i="139"/>
  <c r="L158" i="139"/>
  <c r="K158" i="139"/>
  <c r="J158" i="139"/>
  <c r="F158" i="139"/>
  <c r="E158" i="139"/>
  <c r="D158" i="139"/>
  <c r="L157" i="139"/>
  <c r="K157" i="139"/>
  <c r="J157" i="139"/>
  <c r="F157" i="139"/>
  <c r="E157" i="139"/>
  <c r="D157" i="139"/>
  <c r="L156" i="139"/>
  <c r="K156" i="139"/>
  <c r="J156" i="139"/>
  <c r="F156" i="139"/>
  <c r="E156" i="139"/>
  <c r="D156" i="139"/>
  <c r="L155" i="139"/>
  <c r="K155" i="139"/>
  <c r="J155" i="139"/>
  <c r="F155" i="139"/>
  <c r="E155" i="139"/>
  <c r="D155" i="139"/>
  <c r="L154" i="139"/>
  <c r="K154" i="139"/>
  <c r="J154" i="139"/>
  <c r="F154" i="139"/>
  <c r="E154" i="139"/>
  <c r="D154" i="139"/>
  <c r="L153" i="139"/>
  <c r="K153" i="139"/>
  <c r="J153" i="139"/>
  <c r="F153" i="139"/>
  <c r="E153" i="139"/>
  <c r="D153" i="139"/>
  <c r="L152" i="139"/>
  <c r="K152" i="139"/>
  <c r="J152" i="139"/>
  <c r="F152" i="139"/>
  <c r="E152" i="139"/>
  <c r="D152" i="139"/>
  <c r="L151" i="139"/>
  <c r="K151" i="139"/>
  <c r="J151" i="139"/>
  <c r="F151" i="139"/>
  <c r="E151" i="139"/>
  <c r="D151" i="139"/>
  <c r="L150" i="139"/>
  <c r="K150" i="139"/>
  <c r="J150" i="139"/>
  <c r="F150" i="139"/>
  <c r="E150" i="139"/>
  <c r="D150" i="139"/>
  <c r="L149" i="139"/>
  <c r="K149" i="139"/>
  <c r="J149" i="139"/>
  <c r="F149" i="139"/>
  <c r="E149" i="139"/>
  <c r="D149" i="139"/>
  <c r="L148" i="139"/>
  <c r="K148" i="139"/>
  <c r="J148" i="139"/>
  <c r="F148" i="139"/>
  <c r="E148" i="139"/>
  <c r="D148" i="139"/>
  <c r="L147" i="139"/>
  <c r="K147" i="139"/>
  <c r="J147" i="139"/>
  <c r="F147" i="139"/>
  <c r="E147" i="139"/>
  <c r="D147" i="139"/>
  <c r="L146" i="139"/>
  <c r="K146" i="139"/>
  <c r="J146" i="139"/>
  <c r="F146" i="139"/>
  <c r="E146" i="139"/>
  <c r="D146" i="139"/>
  <c r="L145" i="139"/>
  <c r="K145" i="139"/>
  <c r="J145" i="139"/>
  <c r="F145" i="139"/>
  <c r="E145" i="139"/>
  <c r="D145" i="139"/>
  <c r="L144" i="139"/>
  <c r="K144" i="139"/>
  <c r="J144" i="139"/>
  <c r="F144" i="139"/>
  <c r="E144" i="139"/>
  <c r="D144" i="139"/>
  <c r="L143" i="139"/>
  <c r="K143" i="139"/>
  <c r="J143" i="139"/>
  <c r="F143" i="139"/>
  <c r="E143" i="139"/>
  <c r="D143" i="139"/>
  <c r="L142" i="139"/>
  <c r="K142" i="139"/>
  <c r="J142" i="139"/>
  <c r="F142" i="139"/>
  <c r="E142" i="139"/>
  <c r="D142" i="139"/>
  <c r="L141" i="139"/>
  <c r="K141" i="139"/>
  <c r="J141" i="139"/>
  <c r="F141" i="139"/>
  <c r="E141" i="139"/>
  <c r="D141" i="139"/>
  <c r="L140" i="139"/>
  <c r="K140" i="139"/>
  <c r="J140" i="139"/>
  <c r="F140" i="139"/>
  <c r="E140" i="139"/>
  <c r="D140" i="139"/>
  <c r="L139" i="139"/>
  <c r="K139" i="139"/>
  <c r="J139" i="139"/>
  <c r="F139" i="139"/>
  <c r="E139" i="139"/>
  <c r="D139" i="139"/>
  <c r="L138" i="139"/>
  <c r="K138" i="139"/>
  <c r="J138" i="139"/>
  <c r="F138" i="139"/>
  <c r="E138" i="139"/>
  <c r="D138" i="139"/>
  <c r="L137" i="139"/>
  <c r="K137" i="139"/>
  <c r="J137" i="139"/>
  <c r="F137" i="139"/>
  <c r="E137" i="139"/>
  <c r="D137" i="139"/>
  <c r="L136" i="139"/>
  <c r="K136" i="139"/>
  <c r="J136" i="139"/>
  <c r="F136" i="139"/>
  <c r="E136" i="139"/>
  <c r="D136" i="139"/>
  <c r="L135" i="139"/>
  <c r="K135" i="139"/>
  <c r="J135" i="139"/>
  <c r="F135" i="139"/>
  <c r="E135" i="139"/>
  <c r="D135" i="139"/>
  <c r="L134" i="139"/>
  <c r="K134" i="139"/>
  <c r="J134" i="139"/>
  <c r="F134" i="139"/>
  <c r="E134" i="139"/>
  <c r="D134" i="139"/>
  <c r="L133" i="139"/>
  <c r="K133" i="139"/>
  <c r="J133" i="139"/>
  <c r="F133" i="139"/>
  <c r="E133" i="139"/>
  <c r="D133" i="139"/>
  <c r="L132" i="139"/>
  <c r="K132" i="139"/>
  <c r="J132" i="139"/>
  <c r="F132" i="139"/>
  <c r="E132" i="139"/>
  <c r="D132" i="139"/>
  <c r="L131" i="139"/>
  <c r="K131" i="139"/>
  <c r="J131" i="139"/>
  <c r="F131" i="139"/>
  <c r="E131" i="139"/>
  <c r="D131" i="139"/>
  <c r="L130" i="139"/>
  <c r="K130" i="139"/>
  <c r="J130" i="139"/>
  <c r="F130" i="139"/>
  <c r="E130" i="139"/>
  <c r="D130" i="139"/>
  <c r="L129" i="139"/>
  <c r="K129" i="139"/>
  <c r="J129" i="139"/>
  <c r="F129" i="139"/>
  <c r="E129" i="139"/>
  <c r="D129" i="139"/>
  <c r="L128" i="139"/>
  <c r="K128" i="139"/>
  <c r="J128" i="139"/>
  <c r="F128" i="139"/>
  <c r="E128" i="139"/>
  <c r="D128" i="139"/>
  <c r="L127" i="139"/>
  <c r="K127" i="139"/>
  <c r="J127" i="139"/>
  <c r="F127" i="139"/>
  <c r="E127" i="139"/>
  <c r="D127" i="139"/>
  <c r="L126" i="139"/>
  <c r="K126" i="139"/>
  <c r="J126" i="139"/>
  <c r="F126" i="139"/>
  <c r="E126" i="139"/>
  <c r="D126" i="139"/>
  <c r="L125" i="139"/>
  <c r="K125" i="139"/>
  <c r="J125" i="139"/>
  <c r="F125" i="139"/>
  <c r="E125" i="139"/>
  <c r="D125" i="139"/>
  <c r="L124" i="139"/>
  <c r="K124" i="139"/>
  <c r="J124" i="139"/>
  <c r="F124" i="139"/>
  <c r="E124" i="139"/>
  <c r="D124" i="139"/>
  <c r="L123" i="139"/>
  <c r="K123" i="139"/>
  <c r="J123" i="139"/>
  <c r="F123" i="139"/>
  <c r="E123" i="139"/>
  <c r="D123" i="139"/>
  <c r="L122" i="139"/>
  <c r="K122" i="139"/>
  <c r="J122" i="139"/>
  <c r="F122" i="139"/>
  <c r="E122" i="139"/>
  <c r="D122" i="139"/>
  <c r="L121" i="139"/>
  <c r="K121" i="139"/>
  <c r="J121" i="139"/>
  <c r="F121" i="139"/>
  <c r="E121" i="139"/>
  <c r="D121" i="139"/>
  <c r="L120" i="139"/>
  <c r="K120" i="139"/>
  <c r="J120" i="139"/>
  <c r="F120" i="139"/>
  <c r="E120" i="139"/>
  <c r="D120" i="139"/>
  <c r="L119" i="139"/>
  <c r="K119" i="139"/>
  <c r="J119" i="139"/>
  <c r="F119" i="139"/>
  <c r="E119" i="139"/>
  <c r="D119" i="139"/>
  <c r="L118" i="139"/>
  <c r="K118" i="139"/>
  <c r="J118" i="139"/>
  <c r="F118" i="139"/>
  <c r="E118" i="139"/>
  <c r="D118" i="139"/>
  <c r="L117" i="139"/>
  <c r="K117" i="139"/>
  <c r="J117" i="139"/>
  <c r="F117" i="139"/>
  <c r="E117" i="139"/>
  <c r="D117" i="139"/>
  <c r="L116" i="139"/>
  <c r="K116" i="139"/>
  <c r="J116" i="139"/>
  <c r="F116" i="139"/>
  <c r="E116" i="139"/>
  <c r="D116" i="139"/>
  <c r="L115" i="139"/>
  <c r="K115" i="139"/>
  <c r="J115" i="139"/>
  <c r="F115" i="139"/>
  <c r="E115" i="139"/>
  <c r="D115" i="139"/>
  <c r="L114" i="139"/>
  <c r="K114" i="139"/>
  <c r="J114" i="139"/>
  <c r="F114" i="139"/>
  <c r="E114" i="139"/>
  <c r="D114" i="139"/>
  <c r="L113" i="139"/>
  <c r="K113" i="139"/>
  <c r="J113" i="139"/>
  <c r="F113" i="139"/>
  <c r="E113" i="139"/>
  <c r="D113" i="139"/>
  <c r="L112" i="139"/>
  <c r="K112" i="139"/>
  <c r="J112" i="139"/>
  <c r="F112" i="139"/>
  <c r="E112" i="139"/>
  <c r="D112" i="139"/>
  <c r="L111" i="139"/>
  <c r="K111" i="139"/>
  <c r="J111" i="139"/>
  <c r="F111" i="139"/>
  <c r="E111" i="139"/>
  <c r="D111" i="139"/>
  <c r="L110" i="139"/>
  <c r="K110" i="139"/>
  <c r="J110" i="139"/>
  <c r="F110" i="139"/>
  <c r="E110" i="139"/>
  <c r="D110" i="139"/>
  <c r="L109" i="139"/>
  <c r="K109" i="139"/>
  <c r="J109" i="139"/>
  <c r="F109" i="139"/>
  <c r="E109" i="139"/>
  <c r="D109" i="139"/>
  <c r="L108" i="139"/>
  <c r="K108" i="139"/>
  <c r="J108" i="139"/>
  <c r="F108" i="139"/>
  <c r="E108" i="139"/>
  <c r="D108" i="139"/>
  <c r="L107" i="139"/>
  <c r="K107" i="139"/>
  <c r="J107" i="139"/>
  <c r="F107" i="139"/>
  <c r="E107" i="139"/>
  <c r="D107" i="139"/>
  <c r="L106" i="139"/>
  <c r="K106" i="139"/>
  <c r="J106" i="139"/>
  <c r="F106" i="139"/>
  <c r="E106" i="139"/>
  <c r="D106" i="139"/>
  <c r="L105" i="139"/>
  <c r="K105" i="139"/>
  <c r="J105" i="139"/>
  <c r="F105" i="139"/>
  <c r="E105" i="139"/>
  <c r="D105" i="139"/>
  <c r="L104" i="139"/>
  <c r="K104" i="139"/>
  <c r="J104" i="139"/>
  <c r="F104" i="139"/>
  <c r="E104" i="139"/>
  <c r="D104" i="139"/>
  <c r="L103" i="139"/>
  <c r="K103" i="139"/>
  <c r="J103" i="139"/>
  <c r="F103" i="139"/>
  <c r="E103" i="139"/>
  <c r="D103" i="139"/>
  <c r="L102" i="139"/>
  <c r="K102" i="139"/>
  <c r="J102" i="139"/>
  <c r="F102" i="139"/>
  <c r="E102" i="139"/>
  <c r="D102" i="139"/>
  <c r="L101" i="139"/>
  <c r="K101" i="139"/>
  <c r="J101" i="139"/>
  <c r="F101" i="139"/>
  <c r="E101" i="139"/>
  <c r="D101" i="139"/>
  <c r="L100" i="139"/>
  <c r="K100" i="139"/>
  <c r="J100" i="139"/>
  <c r="F100" i="139"/>
  <c r="E100" i="139"/>
  <c r="D100" i="139"/>
  <c r="L99" i="139"/>
  <c r="K99" i="139"/>
  <c r="J99" i="139"/>
  <c r="F99" i="139"/>
  <c r="E99" i="139"/>
  <c r="D99" i="139"/>
  <c r="L98" i="139"/>
  <c r="K98" i="139"/>
  <c r="J98" i="139"/>
  <c r="F98" i="139"/>
  <c r="E98" i="139"/>
  <c r="D98" i="139"/>
  <c r="L97" i="139"/>
  <c r="K97" i="139"/>
  <c r="J97" i="139"/>
  <c r="F97" i="139"/>
  <c r="E97" i="139"/>
  <c r="D97" i="139"/>
  <c r="L96" i="139"/>
  <c r="K96" i="139"/>
  <c r="J96" i="139"/>
  <c r="F96" i="139"/>
  <c r="E96" i="139"/>
  <c r="D96" i="139"/>
  <c r="L95" i="139"/>
  <c r="K95" i="139"/>
  <c r="J95" i="139"/>
  <c r="F95" i="139"/>
  <c r="E95" i="139"/>
  <c r="D95" i="139"/>
  <c r="L94" i="139"/>
  <c r="K94" i="139"/>
  <c r="J94" i="139"/>
  <c r="F94" i="139"/>
  <c r="E94" i="139"/>
  <c r="D94" i="139"/>
  <c r="L93" i="139"/>
  <c r="K93" i="139"/>
  <c r="J93" i="139"/>
  <c r="F93" i="139"/>
  <c r="E93" i="139"/>
  <c r="D93" i="139"/>
  <c r="L92" i="139"/>
  <c r="K92" i="139"/>
  <c r="J92" i="139"/>
  <c r="F92" i="139"/>
  <c r="E92" i="139"/>
  <c r="D92" i="139"/>
  <c r="L91" i="139"/>
  <c r="K91" i="139"/>
  <c r="J91" i="139"/>
  <c r="F91" i="139"/>
  <c r="E91" i="139"/>
  <c r="D91" i="139"/>
  <c r="L90" i="139"/>
  <c r="K90" i="139"/>
  <c r="J90" i="139"/>
  <c r="F90" i="139"/>
  <c r="E90" i="139"/>
  <c r="D90" i="139"/>
  <c r="L89" i="139"/>
  <c r="K89" i="139"/>
  <c r="J89" i="139"/>
  <c r="F89" i="139"/>
  <c r="E89" i="139"/>
  <c r="D89" i="139"/>
  <c r="L88" i="139"/>
  <c r="K88" i="139"/>
  <c r="J88" i="139"/>
  <c r="F88" i="139"/>
  <c r="E88" i="139"/>
  <c r="D88" i="139"/>
  <c r="L87" i="139"/>
  <c r="K87" i="139"/>
  <c r="J87" i="139"/>
  <c r="F87" i="139"/>
  <c r="E87" i="139"/>
  <c r="D87" i="139"/>
  <c r="L86" i="139"/>
  <c r="K86" i="139"/>
  <c r="J86" i="139"/>
  <c r="F86" i="139"/>
  <c r="E86" i="139"/>
  <c r="D86" i="139"/>
  <c r="L85" i="139"/>
  <c r="K85" i="139"/>
  <c r="J85" i="139"/>
  <c r="F85" i="139"/>
  <c r="E85" i="139"/>
  <c r="D85" i="139"/>
  <c r="L84" i="139"/>
  <c r="K84" i="139"/>
  <c r="J84" i="139"/>
  <c r="F84" i="139"/>
  <c r="E84" i="139"/>
  <c r="D84" i="139"/>
  <c r="L83" i="139"/>
  <c r="K83" i="139"/>
  <c r="J83" i="139"/>
  <c r="F83" i="139"/>
  <c r="E83" i="139"/>
  <c r="D83" i="139"/>
  <c r="L82" i="139"/>
  <c r="K82" i="139"/>
  <c r="J82" i="139"/>
  <c r="F82" i="139"/>
  <c r="E82" i="139"/>
  <c r="D82" i="139"/>
  <c r="L81" i="139"/>
  <c r="K81" i="139"/>
  <c r="J81" i="139"/>
  <c r="F81" i="139"/>
  <c r="E81" i="139"/>
  <c r="D81" i="139"/>
  <c r="L80" i="139"/>
  <c r="K80" i="139"/>
  <c r="J80" i="139"/>
  <c r="F80" i="139"/>
  <c r="E80" i="139"/>
  <c r="D80" i="139"/>
  <c r="L79" i="139"/>
  <c r="K79" i="139"/>
  <c r="J79" i="139"/>
  <c r="F79" i="139"/>
  <c r="E79" i="139"/>
  <c r="D79" i="139"/>
  <c r="L78" i="139"/>
  <c r="K78" i="139"/>
  <c r="J78" i="139"/>
  <c r="F78" i="139"/>
  <c r="E78" i="139"/>
  <c r="D78" i="139"/>
  <c r="L77" i="139"/>
  <c r="K77" i="139"/>
  <c r="J77" i="139"/>
  <c r="F77" i="139"/>
  <c r="E77" i="139"/>
  <c r="D77" i="139"/>
  <c r="L76" i="139"/>
  <c r="K76" i="139"/>
  <c r="J76" i="139"/>
  <c r="F76" i="139"/>
  <c r="E76" i="139"/>
  <c r="D76" i="139"/>
  <c r="L75" i="139"/>
  <c r="K75" i="139"/>
  <c r="J75" i="139"/>
  <c r="F75" i="139"/>
  <c r="E75" i="139"/>
  <c r="D75" i="139"/>
  <c r="L74" i="139"/>
  <c r="K74" i="139"/>
  <c r="J74" i="139"/>
  <c r="F74" i="139"/>
  <c r="E74" i="139"/>
  <c r="D74" i="139"/>
  <c r="L73" i="139"/>
  <c r="K73" i="139"/>
  <c r="J73" i="139"/>
  <c r="F73" i="139"/>
  <c r="E73" i="139"/>
  <c r="D73" i="139"/>
  <c r="L72" i="139"/>
  <c r="K72" i="139"/>
  <c r="J72" i="139"/>
  <c r="F72" i="139"/>
  <c r="E72" i="139"/>
  <c r="D72" i="139"/>
  <c r="L71" i="139"/>
  <c r="K71" i="139"/>
  <c r="J71" i="139"/>
  <c r="F71" i="139"/>
  <c r="E71" i="139"/>
  <c r="D71" i="139"/>
  <c r="L70" i="139"/>
  <c r="K70" i="139"/>
  <c r="J70" i="139"/>
  <c r="F70" i="139"/>
  <c r="E70" i="139"/>
  <c r="D70" i="139"/>
  <c r="L69" i="139"/>
  <c r="K69" i="139"/>
  <c r="J69" i="139"/>
  <c r="F69" i="139"/>
  <c r="E69" i="139"/>
  <c r="D69" i="139"/>
  <c r="L68" i="139"/>
  <c r="K68" i="139"/>
  <c r="J68" i="139"/>
  <c r="F68" i="139"/>
  <c r="E68" i="139"/>
  <c r="D68" i="139"/>
  <c r="L67" i="139"/>
  <c r="K67" i="139"/>
  <c r="J67" i="139"/>
  <c r="F67" i="139"/>
  <c r="E67" i="139"/>
  <c r="D67" i="139"/>
  <c r="L66" i="139"/>
  <c r="K66" i="139"/>
  <c r="J66" i="139"/>
  <c r="F66" i="139"/>
  <c r="E66" i="139"/>
  <c r="D66" i="139"/>
  <c r="L65" i="139"/>
  <c r="K65" i="139"/>
  <c r="J65" i="139"/>
  <c r="F65" i="139"/>
  <c r="E65" i="139"/>
  <c r="D65" i="139"/>
  <c r="L64" i="139"/>
  <c r="K64" i="139"/>
  <c r="J64" i="139"/>
  <c r="F64" i="139"/>
  <c r="E64" i="139"/>
  <c r="D64" i="139"/>
  <c r="L63" i="139"/>
  <c r="K63" i="139"/>
  <c r="J63" i="139"/>
  <c r="F63" i="139"/>
  <c r="E63" i="139"/>
  <c r="D63" i="139"/>
  <c r="L62" i="139"/>
  <c r="K62" i="139"/>
  <c r="J62" i="139"/>
  <c r="F62" i="139"/>
  <c r="E62" i="139"/>
  <c r="D62" i="139"/>
  <c r="L61" i="139"/>
  <c r="K61" i="139"/>
  <c r="J61" i="139"/>
  <c r="F61" i="139"/>
  <c r="E61" i="139"/>
  <c r="D61" i="139"/>
  <c r="L60" i="139"/>
  <c r="K60" i="139"/>
  <c r="J60" i="139"/>
  <c r="F60" i="139"/>
  <c r="E60" i="139"/>
  <c r="D60" i="139"/>
  <c r="L59" i="139"/>
  <c r="K59" i="139"/>
  <c r="J59" i="139"/>
  <c r="F59" i="139"/>
  <c r="E59" i="139"/>
  <c r="D59" i="139"/>
  <c r="L58" i="139"/>
  <c r="K58" i="139"/>
  <c r="J58" i="139"/>
  <c r="F58" i="139"/>
  <c r="E58" i="139"/>
  <c r="D58" i="139"/>
  <c r="L57" i="139"/>
  <c r="K57" i="139"/>
  <c r="J57" i="139"/>
  <c r="F57" i="139"/>
  <c r="E57" i="139"/>
  <c r="D57" i="139"/>
  <c r="L56" i="139"/>
  <c r="K56" i="139"/>
  <c r="J56" i="139"/>
  <c r="F56" i="139"/>
  <c r="E56" i="139"/>
  <c r="D56" i="139"/>
  <c r="L55" i="139"/>
  <c r="K55" i="139"/>
  <c r="J55" i="139"/>
  <c r="F55" i="139"/>
  <c r="E55" i="139"/>
  <c r="D55" i="139"/>
  <c r="L54" i="139"/>
  <c r="K54" i="139"/>
  <c r="J54" i="139"/>
  <c r="F54" i="139"/>
  <c r="E54" i="139"/>
  <c r="D54" i="139"/>
  <c r="L53" i="139"/>
  <c r="K53" i="139"/>
  <c r="J53" i="139"/>
  <c r="F53" i="139"/>
  <c r="E53" i="139"/>
  <c r="D53" i="139"/>
  <c r="L52" i="139"/>
  <c r="K52" i="139"/>
  <c r="J52" i="139"/>
  <c r="F52" i="139"/>
  <c r="E52" i="139"/>
  <c r="D52" i="139"/>
  <c r="L51" i="139"/>
  <c r="K51" i="139"/>
  <c r="J51" i="139"/>
  <c r="F51" i="139"/>
  <c r="E51" i="139"/>
  <c r="D51" i="139"/>
  <c r="L50" i="139"/>
  <c r="K50" i="139"/>
  <c r="J50" i="139"/>
  <c r="F50" i="139"/>
  <c r="E50" i="139"/>
  <c r="D50" i="139"/>
  <c r="L49" i="139"/>
  <c r="K49" i="139"/>
  <c r="J49" i="139"/>
  <c r="F49" i="139"/>
  <c r="E49" i="139"/>
  <c r="D49" i="139"/>
  <c r="L48" i="139"/>
  <c r="K48" i="139"/>
  <c r="J48" i="139"/>
  <c r="F48" i="139"/>
  <c r="E48" i="139"/>
  <c r="D48" i="139"/>
  <c r="L47" i="139"/>
  <c r="K47" i="139"/>
  <c r="J47" i="139"/>
  <c r="F47" i="139"/>
  <c r="E47" i="139"/>
  <c r="D47" i="139"/>
  <c r="L46" i="139"/>
  <c r="K46" i="139"/>
  <c r="J46" i="139"/>
  <c r="F46" i="139"/>
  <c r="E46" i="139"/>
  <c r="D46" i="139"/>
  <c r="L45" i="139"/>
  <c r="K45" i="139"/>
  <c r="J45" i="139"/>
  <c r="F45" i="139"/>
  <c r="E45" i="139"/>
  <c r="D45" i="139"/>
  <c r="M44" i="139"/>
  <c r="L44" i="139"/>
  <c r="K44" i="139"/>
  <c r="J44" i="139"/>
  <c r="F44" i="139"/>
  <c r="E44" i="139"/>
  <c r="D44" i="139"/>
  <c r="M43" i="139"/>
  <c r="L43" i="139"/>
  <c r="K43" i="139"/>
  <c r="J43" i="139"/>
  <c r="F43" i="139"/>
  <c r="E43" i="139"/>
  <c r="D43" i="139"/>
  <c r="M42" i="139"/>
  <c r="L42" i="139"/>
  <c r="K42" i="139"/>
  <c r="J42" i="139"/>
  <c r="F42" i="139"/>
  <c r="E42" i="139"/>
  <c r="D42" i="139"/>
  <c r="M41" i="139"/>
  <c r="L41" i="139"/>
  <c r="K41" i="139"/>
  <c r="J41" i="139"/>
  <c r="F41" i="139"/>
  <c r="E41" i="139"/>
  <c r="D41" i="139"/>
  <c r="M40" i="139"/>
  <c r="L40" i="139"/>
  <c r="K40" i="139"/>
  <c r="J40" i="139"/>
  <c r="F40" i="139"/>
  <c r="E40" i="139"/>
  <c r="D40" i="139"/>
  <c r="M39" i="139"/>
  <c r="L39" i="139"/>
  <c r="K39" i="139"/>
  <c r="J39" i="139"/>
  <c r="F39" i="139"/>
  <c r="E39" i="139"/>
  <c r="D39" i="139"/>
  <c r="M38" i="139"/>
  <c r="L38" i="139"/>
  <c r="K38" i="139"/>
  <c r="J38" i="139"/>
  <c r="F38" i="139"/>
  <c r="E38" i="139"/>
  <c r="D38" i="139"/>
  <c r="M37" i="139"/>
  <c r="L37" i="139"/>
  <c r="K37" i="139"/>
  <c r="J37" i="139"/>
  <c r="F37" i="139"/>
  <c r="E37" i="139"/>
  <c r="D37" i="139"/>
  <c r="M36" i="139"/>
  <c r="L36" i="139"/>
  <c r="K36" i="139"/>
  <c r="J36" i="139"/>
  <c r="F36" i="139"/>
  <c r="E36" i="139"/>
  <c r="D36" i="139"/>
  <c r="M35" i="139"/>
  <c r="L35" i="139"/>
  <c r="K35" i="139"/>
  <c r="J35" i="139"/>
  <c r="F35" i="139"/>
  <c r="E35" i="139"/>
  <c r="D35" i="139"/>
  <c r="M34" i="139"/>
  <c r="L34" i="139"/>
  <c r="K34" i="139"/>
  <c r="J34" i="139"/>
  <c r="F34" i="139"/>
  <c r="E34" i="139"/>
  <c r="D34" i="139"/>
  <c r="M33" i="139"/>
  <c r="L33" i="139"/>
  <c r="K33" i="139"/>
  <c r="J33" i="139"/>
  <c r="F33" i="139"/>
  <c r="E33" i="139"/>
  <c r="D33" i="139"/>
  <c r="M32" i="139"/>
  <c r="L32" i="139"/>
  <c r="K32" i="139"/>
  <c r="J32" i="139"/>
  <c r="F32" i="139"/>
  <c r="E32" i="139"/>
  <c r="D32" i="139"/>
  <c r="M31" i="139"/>
  <c r="L31" i="139"/>
  <c r="K31" i="139"/>
  <c r="J31" i="139"/>
  <c r="F31" i="139"/>
  <c r="E31" i="139"/>
  <c r="D31" i="139"/>
  <c r="M30" i="139"/>
  <c r="L30" i="139"/>
  <c r="K30" i="139"/>
  <c r="J30" i="139"/>
  <c r="F30" i="139"/>
  <c r="E30" i="139"/>
  <c r="D30" i="139"/>
  <c r="M29" i="139"/>
  <c r="L29" i="139"/>
  <c r="K29" i="139"/>
  <c r="J29" i="139"/>
  <c r="F29" i="139"/>
  <c r="E29" i="139"/>
  <c r="D29" i="139"/>
  <c r="M28" i="139"/>
  <c r="L28" i="139"/>
  <c r="K28" i="139"/>
  <c r="J28" i="139"/>
  <c r="F28" i="139"/>
  <c r="E28" i="139"/>
  <c r="D28" i="139"/>
  <c r="M27" i="139"/>
  <c r="L27" i="139"/>
  <c r="K27" i="139"/>
  <c r="J27" i="139"/>
  <c r="F27" i="139"/>
  <c r="E27" i="139"/>
  <c r="D27" i="139"/>
  <c r="M26" i="139"/>
  <c r="L26" i="139"/>
  <c r="K26" i="139"/>
  <c r="J26" i="139"/>
  <c r="F26" i="139"/>
  <c r="E26" i="139"/>
  <c r="D26" i="139"/>
  <c r="M25" i="139"/>
  <c r="L25" i="139"/>
  <c r="K25" i="139"/>
  <c r="J25" i="139"/>
  <c r="F25" i="139"/>
  <c r="E25" i="139"/>
  <c r="D25" i="139"/>
  <c r="M24" i="139"/>
  <c r="L24" i="139"/>
  <c r="K24" i="139"/>
  <c r="J24" i="139"/>
  <c r="F24" i="139"/>
  <c r="E24" i="139"/>
  <c r="D24" i="139"/>
  <c r="M23" i="139"/>
  <c r="L23" i="139"/>
  <c r="K23" i="139"/>
  <c r="J23" i="139"/>
  <c r="F23" i="139"/>
  <c r="E23" i="139"/>
  <c r="D23" i="139"/>
  <c r="M22" i="139"/>
  <c r="L22" i="139"/>
  <c r="K22" i="139"/>
  <c r="J22" i="139"/>
  <c r="F22" i="139"/>
  <c r="E22" i="139"/>
  <c r="D22" i="139"/>
  <c r="M21" i="139"/>
  <c r="L21" i="139"/>
  <c r="K21" i="139"/>
  <c r="J21" i="139"/>
  <c r="F21" i="139"/>
  <c r="E21" i="139"/>
  <c r="D21" i="139"/>
  <c r="M20" i="139"/>
  <c r="L20" i="139"/>
  <c r="K20" i="139"/>
  <c r="J20" i="139"/>
  <c r="F20" i="139"/>
  <c r="E20" i="139"/>
  <c r="D20" i="139"/>
  <c r="M19" i="139"/>
  <c r="L19" i="139"/>
  <c r="K19" i="139"/>
  <c r="J19" i="139"/>
  <c r="F19" i="139"/>
  <c r="E19" i="139"/>
  <c r="D19" i="139"/>
  <c r="M18" i="139"/>
  <c r="L18" i="139"/>
  <c r="K18" i="139"/>
  <c r="J18" i="139"/>
  <c r="F18" i="139"/>
  <c r="E18" i="139"/>
  <c r="D18" i="139"/>
  <c r="M17" i="139"/>
  <c r="L17" i="139"/>
  <c r="K17" i="139"/>
  <c r="J17" i="139"/>
  <c r="F17" i="139"/>
  <c r="E17" i="139"/>
  <c r="D17" i="139"/>
  <c r="M16" i="139"/>
  <c r="L16" i="139"/>
  <c r="K16" i="139"/>
  <c r="J16" i="139"/>
  <c r="F16" i="139"/>
  <c r="E16" i="139"/>
  <c r="D16" i="139"/>
  <c r="M15" i="139"/>
  <c r="L15" i="139"/>
  <c r="K15" i="139"/>
  <c r="J15" i="139"/>
  <c r="F15" i="139"/>
  <c r="E15" i="139"/>
  <c r="D15" i="139"/>
  <c r="M14" i="139"/>
  <c r="L14" i="139"/>
  <c r="K14" i="139"/>
  <c r="J14" i="139"/>
  <c r="F14" i="139"/>
  <c r="E14" i="139"/>
  <c r="D14" i="139"/>
  <c r="M13" i="139"/>
  <c r="L13" i="139"/>
  <c r="K13" i="139"/>
  <c r="J13" i="139"/>
  <c r="H13" i="139"/>
  <c r="F13" i="139"/>
  <c r="E13" i="139"/>
  <c r="D13" i="139"/>
  <c r="B13" i="139"/>
  <c r="M12" i="139"/>
  <c r="L12" i="139"/>
  <c r="K12" i="139"/>
  <c r="J12" i="139"/>
  <c r="H12" i="139"/>
  <c r="F12" i="139"/>
  <c r="E12" i="139"/>
  <c r="D12" i="139"/>
  <c r="B12" i="139"/>
  <c r="M11" i="139"/>
  <c r="L11" i="139"/>
  <c r="K11" i="139"/>
  <c r="J11" i="139"/>
  <c r="H11" i="139"/>
  <c r="F11" i="139"/>
  <c r="E11" i="139"/>
  <c r="D11" i="139"/>
  <c r="B11" i="139"/>
  <c r="M10" i="139"/>
  <c r="L10" i="139"/>
  <c r="K10" i="139"/>
  <c r="J10" i="139"/>
  <c r="H10" i="139"/>
  <c r="F10" i="139"/>
  <c r="E10" i="139"/>
  <c r="D10" i="139"/>
  <c r="B10" i="139"/>
  <c r="M9" i="139"/>
  <c r="L9" i="139"/>
  <c r="K9" i="139"/>
  <c r="J9" i="139"/>
  <c r="H9" i="139"/>
  <c r="F9" i="139"/>
  <c r="E9" i="139"/>
  <c r="D9" i="139"/>
  <c r="B9" i="139"/>
  <c r="M8" i="139"/>
  <c r="L8" i="139"/>
  <c r="K8" i="139"/>
  <c r="J8" i="139"/>
  <c r="H8" i="139"/>
  <c r="F8" i="139"/>
  <c r="E8" i="139"/>
  <c r="D8" i="139"/>
  <c r="B8" i="139"/>
  <c r="M7" i="139"/>
  <c r="L7" i="139"/>
  <c r="K7" i="139"/>
  <c r="J7" i="139"/>
  <c r="H7" i="139"/>
  <c r="F7" i="139"/>
  <c r="E7" i="139"/>
  <c r="D7" i="139"/>
  <c r="B7" i="139"/>
  <c r="M6" i="139"/>
  <c r="L6" i="139"/>
  <c r="K6" i="139"/>
  <c r="J6" i="139"/>
  <c r="H6" i="139"/>
  <c r="F6" i="139"/>
  <c r="E6" i="139"/>
  <c r="D6" i="139"/>
  <c r="B6" i="139"/>
  <c r="M5" i="139"/>
  <c r="V5" i="139" s="1"/>
  <c r="L5" i="139"/>
  <c r="K5" i="139"/>
  <c r="J5" i="139"/>
  <c r="H5" i="139"/>
  <c r="F5" i="139"/>
  <c r="E5" i="139"/>
  <c r="D5" i="139"/>
  <c r="B5" i="139"/>
  <c r="M4" i="139"/>
  <c r="L4" i="139"/>
  <c r="K4" i="139"/>
  <c r="J4" i="139"/>
  <c r="H4" i="139"/>
  <c r="F4" i="139"/>
  <c r="E4" i="139"/>
  <c r="D4" i="139"/>
  <c r="B4" i="139"/>
  <c r="B13" i="88"/>
  <c r="B12" i="88"/>
  <c r="B11" i="88"/>
  <c r="B10" i="88"/>
  <c r="B9" i="88"/>
  <c r="B8" i="88"/>
  <c r="B7" i="88"/>
  <c r="B6" i="88"/>
  <c r="F581" i="138"/>
  <c r="E581" i="138"/>
  <c r="D581" i="138"/>
  <c r="F580" i="138"/>
  <c r="E580" i="138"/>
  <c r="D580" i="138"/>
  <c r="F579" i="138"/>
  <c r="E579" i="138"/>
  <c r="D579" i="138"/>
  <c r="F578" i="138"/>
  <c r="E578" i="138"/>
  <c r="D578" i="138"/>
  <c r="F577" i="138"/>
  <c r="E577" i="138"/>
  <c r="D577" i="138"/>
  <c r="F576" i="138"/>
  <c r="E576" i="138"/>
  <c r="D576" i="138"/>
  <c r="F575" i="138"/>
  <c r="E575" i="138"/>
  <c r="D575" i="138"/>
  <c r="F574" i="138"/>
  <c r="E574" i="138"/>
  <c r="D574" i="138"/>
  <c r="F573" i="138"/>
  <c r="E573" i="138"/>
  <c r="D573" i="138"/>
  <c r="F572" i="138"/>
  <c r="E572" i="138"/>
  <c r="D572" i="138"/>
  <c r="F571" i="138"/>
  <c r="E571" i="138"/>
  <c r="D571" i="138"/>
  <c r="F570" i="138"/>
  <c r="E570" i="138"/>
  <c r="D570" i="138"/>
  <c r="F569" i="138"/>
  <c r="E569" i="138"/>
  <c r="D569" i="138"/>
  <c r="F568" i="138"/>
  <c r="E568" i="138"/>
  <c r="D568" i="138"/>
  <c r="F567" i="138"/>
  <c r="E567" i="138"/>
  <c r="D567" i="138"/>
  <c r="F566" i="138"/>
  <c r="E566" i="138"/>
  <c r="D566" i="138"/>
  <c r="F565" i="138"/>
  <c r="E565" i="138"/>
  <c r="D565" i="138"/>
  <c r="F564" i="138"/>
  <c r="E564" i="138"/>
  <c r="D564" i="138"/>
  <c r="F563" i="138"/>
  <c r="E563" i="138"/>
  <c r="D563" i="138"/>
  <c r="F562" i="138"/>
  <c r="E562" i="138"/>
  <c r="D562" i="138"/>
  <c r="F561" i="138"/>
  <c r="E561" i="138"/>
  <c r="D561" i="138"/>
  <c r="F560" i="138"/>
  <c r="E560" i="138"/>
  <c r="D560" i="138"/>
  <c r="F559" i="138"/>
  <c r="E559" i="138"/>
  <c r="D559" i="138"/>
  <c r="F558" i="138"/>
  <c r="E558" i="138"/>
  <c r="D558" i="138"/>
  <c r="F557" i="138"/>
  <c r="E557" i="138"/>
  <c r="D557" i="138"/>
  <c r="F556" i="138"/>
  <c r="E556" i="138"/>
  <c r="D556" i="138"/>
  <c r="F555" i="138"/>
  <c r="E555" i="138"/>
  <c r="D555" i="138"/>
  <c r="F554" i="138"/>
  <c r="E554" i="138"/>
  <c r="D554" i="138"/>
  <c r="F553" i="138"/>
  <c r="E553" i="138"/>
  <c r="D553" i="138"/>
  <c r="F552" i="138"/>
  <c r="E552" i="138"/>
  <c r="D552" i="138"/>
  <c r="F551" i="138"/>
  <c r="E551" i="138"/>
  <c r="D551" i="138"/>
  <c r="F550" i="138"/>
  <c r="E550" i="138"/>
  <c r="D550" i="138"/>
  <c r="F549" i="138"/>
  <c r="E549" i="138"/>
  <c r="D549" i="138"/>
  <c r="F548" i="138"/>
  <c r="E548" i="138"/>
  <c r="D548" i="138"/>
  <c r="F547" i="138"/>
  <c r="E547" i="138"/>
  <c r="D547" i="138"/>
  <c r="F546" i="138"/>
  <c r="E546" i="138"/>
  <c r="D546" i="138"/>
  <c r="F545" i="138"/>
  <c r="E545" i="138"/>
  <c r="D545" i="138"/>
  <c r="F544" i="138"/>
  <c r="E544" i="138"/>
  <c r="D544" i="138"/>
  <c r="F543" i="138"/>
  <c r="E543" i="138"/>
  <c r="D543" i="138"/>
  <c r="F542" i="138"/>
  <c r="E542" i="138"/>
  <c r="D542" i="138"/>
  <c r="F541" i="138"/>
  <c r="E541" i="138"/>
  <c r="D541" i="138"/>
  <c r="F540" i="138"/>
  <c r="E540" i="138"/>
  <c r="D540" i="138"/>
  <c r="F539" i="138"/>
  <c r="E539" i="138"/>
  <c r="D539" i="138"/>
  <c r="F538" i="138"/>
  <c r="E538" i="138"/>
  <c r="D538" i="138"/>
  <c r="F537" i="138"/>
  <c r="E537" i="138"/>
  <c r="D537" i="138"/>
  <c r="F536" i="138"/>
  <c r="E536" i="138"/>
  <c r="D536" i="138"/>
  <c r="F535" i="138"/>
  <c r="E535" i="138"/>
  <c r="D535" i="138"/>
  <c r="F534" i="138"/>
  <c r="E534" i="138"/>
  <c r="D534" i="138"/>
  <c r="F533" i="138"/>
  <c r="E533" i="138"/>
  <c r="D533" i="138"/>
  <c r="F532" i="138"/>
  <c r="E532" i="138"/>
  <c r="D532" i="138"/>
  <c r="F531" i="138"/>
  <c r="E531" i="138"/>
  <c r="D531" i="138"/>
  <c r="F530" i="138"/>
  <c r="E530" i="138"/>
  <c r="D530" i="138"/>
  <c r="F529" i="138"/>
  <c r="E529" i="138"/>
  <c r="D529" i="138"/>
  <c r="F528" i="138"/>
  <c r="E528" i="138"/>
  <c r="D528" i="138"/>
  <c r="F527" i="138"/>
  <c r="E527" i="138"/>
  <c r="D527" i="138"/>
  <c r="F526" i="138"/>
  <c r="E526" i="138"/>
  <c r="D526" i="138"/>
  <c r="F525" i="138"/>
  <c r="E525" i="138"/>
  <c r="D525" i="138"/>
  <c r="F524" i="138"/>
  <c r="E524" i="138"/>
  <c r="D524" i="138"/>
  <c r="F523" i="138"/>
  <c r="E523" i="138"/>
  <c r="D523" i="138"/>
  <c r="F522" i="138"/>
  <c r="E522" i="138"/>
  <c r="D522" i="138"/>
  <c r="F521" i="138"/>
  <c r="E521" i="138"/>
  <c r="D521" i="138"/>
  <c r="F520" i="138"/>
  <c r="E520" i="138"/>
  <c r="D520" i="138"/>
  <c r="F519" i="138"/>
  <c r="E519" i="138"/>
  <c r="D519" i="138"/>
  <c r="F518" i="138"/>
  <c r="E518" i="138"/>
  <c r="D518" i="138"/>
  <c r="F517" i="138"/>
  <c r="E517" i="138"/>
  <c r="D517" i="138"/>
  <c r="F516" i="138"/>
  <c r="E516" i="138"/>
  <c r="D516" i="138"/>
  <c r="F515" i="138"/>
  <c r="E515" i="138"/>
  <c r="D515" i="138"/>
  <c r="F514" i="138"/>
  <c r="E514" i="138"/>
  <c r="D514" i="138"/>
  <c r="F513" i="138"/>
  <c r="E513" i="138"/>
  <c r="D513" i="138"/>
  <c r="F512" i="138"/>
  <c r="E512" i="138"/>
  <c r="D512" i="138"/>
  <c r="F511" i="138"/>
  <c r="E511" i="138"/>
  <c r="D511" i="138"/>
  <c r="F510" i="138"/>
  <c r="E510" i="138"/>
  <c r="D510" i="138"/>
  <c r="F509" i="138"/>
  <c r="E509" i="138"/>
  <c r="D509" i="138"/>
  <c r="F508" i="138"/>
  <c r="E508" i="138"/>
  <c r="D508" i="138"/>
  <c r="F507" i="138"/>
  <c r="E507" i="138"/>
  <c r="D507" i="138"/>
  <c r="F506" i="138"/>
  <c r="E506" i="138"/>
  <c r="D506" i="138"/>
  <c r="F505" i="138"/>
  <c r="E505" i="138"/>
  <c r="D505" i="138"/>
  <c r="F504" i="138"/>
  <c r="E504" i="138"/>
  <c r="D504" i="138"/>
  <c r="F503" i="138"/>
  <c r="E503" i="138"/>
  <c r="D503" i="138"/>
  <c r="F502" i="138"/>
  <c r="E502" i="138"/>
  <c r="D502" i="138"/>
  <c r="F501" i="138"/>
  <c r="E501" i="138"/>
  <c r="D501" i="138"/>
  <c r="F500" i="138"/>
  <c r="E500" i="138"/>
  <c r="D500" i="138"/>
  <c r="F499" i="138"/>
  <c r="E499" i="138"/>
  <c r="D499" i="138"/>
  <c r="F498" i="138"/>
  <c r="E498" i="138"/>
  <c r="D498" i="138"/>
  <c r="F497" i="138"/>
  <c r="E497" i="138"/>
  <c r="D497" i="138"/>
  <c r="F496" i="138"/>
  <c r="E496" i="138"/>
  <c r="D496" i="138"/>
  <c r="F495" i="138"/>
  <c r="E495" i="138"/>
  <c r="D495" i="138"/>
  <c r="F494" i="138"/>
  <c r="E494" i="138"/>
  <c r="D494" i="138"/>
  <c r="F493" i="138"/>
  <c r="E493" i="138"/>
  <c r="D493" i="138"/>
  <c r="F492" i="138"/>
  <c r="E492" i="138"/>
  <c r="D492" i="138"/>
  <c r="F491" i="138"/>
  <c r="E491" i="138"/>
  <c r="D491" i="138"/>
  <c r="F490" i="138"/>
  <c r="E490" i="138"/>
  <c r="D490" i="138"/>
  <c r="F489" i="138"/>
  <c r="E489" i="138"/>
  <c r="D489" i="138"/>
  <c r="F488" i="138"/>
  <c r="E488" i="138"/>
  <c r="D488" i="138"/>
  <c r="F487" i="138"/>
  <c r="E487" i="138"/>
  <c r="D487" i="138"/>
  <c r="F486" i="138"/>
  <c r="E486" i="138"/>
  <c r="D486" i="138"/>
  <c r="F485" i="138"/>
  <c r="E485" i="138"/>
  <c r="D485" i="138"/>
  <c r="F484" i="138"/>
  <c r="E484" i="138"/>
  <c r="D484" i="138"/>
  <c r="F483" i="138"/>
  <c r="E483" i="138"/>
  <c r="D483" i="138"/>
  <c r="F482" i="138"/>
  <c r="E482" i="138"/>
  <c r="D482" i="138"/>
  <c r="F481" i="138"/>
  <c r="E481" i="138"/>
  <c r="D481" i="138"/>
  <c r="F480" i="138"/>
  <c r="E480" i="138"/>
  <c r="D480" i="138"/>
  <c r="F479" i="138"/>
  <c r="E479" i="138"/>
  <c r="D479" i="138"/>
  <c r="F478" i="138"/>
  <c r="E478" i="138"/>
  <c r="D478" i="138"/>
  <c r="F477" i="138"/>
  <c r="E477" i="138"/>
  <c r="D477" i="138"/>
  <c r="F476" i="138"/>
  <c r="E476" i="138"/>
  <c r="D476" i="138"/>
  <c r="F475" i="138"/>
  <c r="E475" i="138"/>
  <c r="D475" i="138"/>
  <c r="F474" i="138"/>
  <c r="E474" i="138"/>
  <c r="D474" i="138"/>
  <c r="F473" i="138"/>
  <c r="E473" i="138"/>
  <c r="D473" i="138"/>
  <c r="F472" i="138"/>
  <c r="E472" i="138"/>
  <c r="D472" i="138"/>
  <c r="F471" i="138"/>
  <c r="E471" i="138"/>
  <c r="D471" i="138"/>
  <c r="F470" i="138"/>
  <c r="E470" i="138"/>
  <c r="D470" i="138"/>
  <c r="F469" i="138"/>
  <c r="E469" i="138"/>
  <c r="D469" i="138"/>
  <c r="F468" i="138"/>
  <c r="E468" i="138"/>
  <c r="D468" i="138"/>
  <c r="F467" i="138"/>
  <c r="E467" i="138"/>
  <c r="D467" i="138"/>
  <c r="F466" i="138"/>
  <c r="E466" i="138"/>
  <c r="D466" i="138"/>
  <c r="F465" i="138"/>
  <c r="E465" i="138"/>
  <c r="D465" i="138"/>
  <c r="F464" i="138"/>
  <c r="E464" i="138"/>
  <c r="D464" i="138"/>
  <c r="F463" i="138"/>
  <c r="E463" i="138"/>
  <c r="D463" i="138"/>
  <c r="F462" i="138"/>
  <c r="E462" i="138"/>
  <c r="D462" i="138"/>
  <c r="F461" i="138"/>
  <c r="E461" i="138"/>
  <c r="D461" i="138"/>
  <c r="F460" i="138"/>
  <c r="E460" i="138"/>
  <c r="D460" i="138"/>
  <c r="F459" i="138"/>
  <c r="E459" i="138"/>
  <c r="D459" i="138"/>
  <c r="F458" i="138"/>
  <c r="E458" i="138"/>
  <c r="D458" i="138"/>
  <c r="F457" i="138"/>
  <c r="E457" i="138"/>
  <c r="D457" i="138"/>
  <c r="F456" i="138"/>
  <c r="E456" i="138"/>
  <c r="D456" i="138"/>
  <c r="F455" i="138"/>
  <c r="E455" i="138"/>
  <c r="D455" i="138"/>
  <c r="F454" i="138"/>
  <c r="E454" i="138"/>
  <c r="D454" i="138"/>
  <c r="F453" i="138"/>
  <c r="E453" i="138"/>
  <c r="D453" i="138"/>
  <c r="F452" i="138"/>
  <c r="E452" i="138"/>
  <c r="D452" i="138"/>
  <c r="F451" i="138"/>
  <c r="E451" i="138"/>
  <c r="D451" i="138"/>
  <c r="F450" i="138"/>
  <c r="E450" i="138"/>
  <c r="D450" i="138"/>
  <c r="F449" i="138"/>
  <c r="E449" i="138"/>
  <c r="D449" i="138"/>
  <c r="F448" i="138"/>
  <c r="E448" i="138"/>
  <c r="D448" i="138"/>
  <c r="F447" i="138"/>
  <c r="E447" i="138"/>
  <c r="D447" i="138"/>
  <c r="F446" i="138"/>
  <c r="E446" i="138"/>
  <c r="D446" i="138"/>
  <c r="F445" i="138"/>
  <c r="E445" i="138"/>
  <c r="D445" i="138"/>
  <c r="F444" i="138"/>
  <c r="E444" i="138"/>
  <c r="D444" i="138"/>
  <c r="F443" i="138"/>
  <c r="E443" i="138"/>
  <c r="D443" i="138"/>
  <c r="F442" i="138"/>
  <c r="E442" i="138"/>
  <c r="D442" i="138"/>
  <c r="F441" i="138"/>
  <c r="E441" i="138"/>
  <c r="D441" i="138"/>
  <c r="F440" i="138"/>
  <c r="E440" i="138"/>
  <c r="D440" i="138"/>
  <c r="F439" i="138"/>
  <c r="E439" i="138"/>
  <c r="D439" i="138"/>
  <c r="F438" i="138"/>
  <c r="E438" i="138"/>
  <c r="D438" i="138"/>
  <c r="F437" i="138"/>
  <c r="E437" i="138"/>
  <c r="D437" i="138"/>
  <c r="F436" i="138"/>
  <c r="E436" i="138"/>
  <c r="D436" i="138"/>
  <c r="F435" i="138"/>
  <c r="E435" i="138"/>
  <c r="D435" i="138"/>
  <c r="F434" i="138"/>
  <c r="E434" i="138"/>
  <c r="D434" i="138"/>
  <c r="F433" i="138"/>
  <c r="E433" i="138"/>
  <c r="D433" i="138"/>
  <c r="F432" i="138"/>
  <c r="E432" i="138"/>
  <c r="D432" i="138"/>
  <c r="F431" i="138"/>
  <c r="E431" i="138"/>
  <c r="D431" i="138"/>
  <c r="F430" i="138"/>
  <c r="E430" i="138"/>
  <c r="D430" i="138"/>
  <c r="F429" i="138"/>
  <c r="E429" i="138"/>
  <c r="D429" i="138"/>
  <c r="F428" i="138"/>
  <c r="E428" i="138"/>
  <c r="D428" i="138"/>
  <c r="F427" i="138"/>
  <c r="E427" i="138"/>
  <c r="D427" i="138"/>
  <c r="F426" i="138"/>
  <c r="E426" i="138"/>
  <c r="D426" i="138"/>
  <c r="F425" i="138"/>
  <c r="E425" i="138"/>
  <c r="D425" i="138"/>
  <c r="F424" i="138"/>
  <c r="E424" i="138"/>
  <c r="D424" i="138"/>
  <c r="F423" i="138"/>
  <c r="E423" i="138"/>
  <c r="D423" i="138"/>
  <c r="F422" i="138"/>
  <c r="E422" i="138"/>
  <c r="D422" i="138"/>
  <c r="F421" i="138"/>
  <c r="E421" i="138"/>
  <c r="D421" i="138"/>
  <c r="F420" i="138"/>
  <c r="E420" i="138"/>
  <c r="D420" i="138"/>
  <c r="F419" i="138"/>
  <c r="E419" i="138"/>
  <c r="D419" i="138"/>
  <c r="F418" i="138"/>
  <c r="E418" i="138"/>
  <c r="D418" i="138"/>
  <c r="F417" i="138"/>
  <c r="E417" i="138"/>
  <c r="D417" i="138"/>
  <c r="F416" i="138"/>
  <c r="E416" i="138"/>
  <c r="D416" i="138"/>
  <c r="F415" i="138"/>
  <c r="E415" i="138"/>
  <c r="D415" i="138"/>
  <c r="F414" i="138"/>
  <c r="E414" i="138"/>
  <c r="D414" i="138"/>
  <c r="F413" i="138"/>
  <c r="E413" i="138"/>
  <c r="D413" i="138"/>
  <c r="F412" i="138"/>
  <c r="E412" i="138"/>
  <c r="D412" i="138"/>
  <c r="F411" i="138"/>
  <c r="E411" i="138"/>
  <c r="D411" i="138"/>
  <c r="F410" i="138"/>
  <c r="E410" i="138"/>
  <c r="D410" i="138"/>
  <c r="F409" i="138"/>
  <c r="E409" i="138"/>
  <c r="D409" i="138"/>
  <c r="F408" i="138"/>
  <c r="E408" i="138"/>
  <c r="D408" i="138"/>
  <c r="F407" i="138"/>
  <c r="E407" i="138"/>
  <c r="D407" i="138"/>
  <c r="F406" i="138"/>
  <c r="E406" i="138"/>
  <c r="D406" i="138"/>
  <c r="F405" i="138"/>
  <c r="E405" i="138"/>
  <c r="D405" i="138"/>
  <c r="F404" i="138"/>
  <c r="E404" i="138"/>
  <c r="D404" i="138"/>
  <c r="F403" i="138"/>
  <c r="E403" i="138"/>
  <c r="D403" i="138"/>
  <c r="F402" i="138"/>
  <c r="E402" i="138"/>
  <c r="D402" i="138"/>
  <c r="F401" i="138"/>
  <c r="E401" i="138"/>
  <c r="D401" i="138"/>
  <c r="F400" i="138"/>
  <c r="E400" i="138"/>
  <c r="D400" i="138"/>
  <c r="F399" i="138"/>
  <c r="E399" i="138"/>
  <c r="D399" i="138"/>
  <c r="F398" i="138"/>
  <c r="E398" i="138"/>
  <c r="D398" i="138"/>
  <c r="F397" i="138"/>
  <c r="E397" i="138"/>
  <c r="D397" i="138"/>
  <c r="F396" i="138"/>
  <c r="E396" i="138"/>
  <c r="D396" i="138"/>
  <c r="F395" i="138"/>
  <c r="E395" i="138"/>
  <c r="D395" i="138"/>
  <c r="F394" i="138"/>
  <c r="E394" i="138"/>
  <c r="D394" i="138"/>
  <c r="F393" i="138"/>
  <c r="E393" i="138"/>
  <c r="D393" i="138"/>
  <c r="F392" i="138"/>
  <c r="E392" i="138"/>
  <c r="D392" i="138"/>
  <c r="F391" i="138"/>
  <c r="E391" i="138"/>
  <c r="D391" i="138"/>
  <c r="F390" i="138"/>
  <c r="E390" i="138"/>
  <c r="D390" i="138"/>
  <c r="F389" i="138"/>
  <c r="E389" i="138"/>
  <c r="D389" i="138"/>
  <c r="F388" i="138"/>
  <c r="E388" i="138"/>
  <c r="D388" i="138"/>
  <c r="F387" i="138"/>
  <c r="E387" i="138"/>
  <c r="D387" i="138"/>
  <c r="F386" i="138"/>
  <c r="E386" i="138"/>
  <c r="D386" i="138"/>
  <c r="F385" i="138"/>
  <c r="E385" i="138"/>
  <c r="D385" i="138"/>
  <c r="F384" i="138"/>
  <c r="E384" i="138"/>
  <c r="D384" i="138"/>
  <c r="F383" i="138"/>
  <c r="E383" i="138"/>
  <c r="D383" i="138"/>
  <c r="F382" i="138"/>
  <c r="E382" i="138"/>
  <c r="D382" i="138"/>
  <c r="F381" i="138"/>
  <c r="E381" i="138"/>
  <c r="D381" i="138"/>
  <c r="F380" i="138"/>
  <c r="E380" i="138"/>
  <c r="D380" i="138"/>
  <c r="F379" i="138"/>
  <c r="E379" i="138"/>
  <c r="D379" i="138"/>
  <c r="F378" i="138"/>
  <c r="E378" i="138"/>
  <c r="D378" i="138"/>
  <c r="F377" i="138"/>
  <c r="E377" i="138"/>
  <c r="D377" i="138"/>
  <c r="F376" i="138"/>
  <c r="E376" i="138"/>
  <c r="D376" i="138"/>
  <c r="F375" i="138"/>
  <c r="E375" i="138"/>
  <c r="D375" i="138"/>
  <c r="F374" i="138"/>
  <c r="E374" i="138"/>
  <c r="D374" i="138"/>
  <c r="F373" i="138"/>
  <c r="E373" i="138"/>
  <c r="D373" i="138"/>
  <c r="F372" i="138"/>
  <c r="E372" i="138"/>
  <c r="D372" i="138"/>
  <c r="F371" i="138"/>
  <c r="E371" i="138"/>
  <c r="D371" i="138"/>
  <c r="F370" i="138"/>
  <c r="E370" i="138"/>
  <c r="D370" i="138"/>
  <c r="F369" i="138"/>
  <c r="E369" i="138"/>
  <c r="D369" i="138"/>
  <c r="F368" i="138"/>
  <c r="E368" i="138"/>
  <c r="D368" i="138"/>
  <c r="F367" i="138"/>
  <c r="E367" i="138"/>
  <c r="D367" i="138"/>
  <c r="F366" i="138"/>
  <c r="E366" i="138"/>
  <c r="D366" i="138"/>
  <c r="F365" i="138"/>
  <c r="E365" i="138"/>
  <c r="D365" i="138"/>
  <c r="F364" i="138"/>
  <c r="E364" i="138"/>
  <c r="D364" i="138"/>
  <c r="F363" i="138"/>
  <c r="E363" i="138"/>
  <c r="D363" i="138"/>
  <c r="F362" i="138"/>
  <c r="E362" i="138"/>
  <c r="D362" i="138"/>
  <c r="F361" i="138"/>
  <c r="E361" i="138"/>
  <c r="D361" i="138"/>
  <c r="F360" i="138"/>
  <c r="E360" i="138"/>
  <c r="D360" i="138"/>
  <c r="F359" i="138"/>
  <c r="E359" i="138"/>
  <c r="D359" i="138"/>
  <c r="F358" i="138"/>
  <c r="E358" i="138"/>
  <c r="D358" i="138"/>
  <c r="F357" i="138"/>
  <c r="E357" i="138"/>
  <c r="D357" i="138"/>
  <c r="F356" i="138"/>
  <c r="E356" i="138"/>
  <c r="D356" i="138"/>
  <c r="F355" i="138"/>
  <c r="E355" i="138"/>
  <c r="D355" i="138"/>
  <c r="F354" i="138"/>
  <c r="E354" i="138"/>
  <c r="D354" i="138"/>
  <c r="F353" i="138"/>
  <c r="E353" i="138"/>
  <c r="D353" i="138"/>
  <c r="F352" i="138"/>
  <c r="E352" i="138"/>
  <c r="D352" i="138"/>
  <c r="F351" i="138"/>
  <c r="E351" i="138"/>
  <c r="D351" i="138"/>
  <c r="F350" i="138"/>
  <c r="E350" i="138"/>
  <c r="D350" i="138"/>
  <c r="F349" i="138"/>
  <c r="E349" i="138"/>
  <c r="D349" i="138"/>
  <c r="F348" i="138"/>
  <c r="E348" i="138"/>
  <c r="D348" i="138"/>
  <c r="F347" i="138"/>
  <c r="E347" i="138"/>
  <c r="D347" i="138"/>
  <c r="F346" i="138"/>
  <c r="E346" i="138"/>
  <c r="D346" i="138"/>
  <c r="F345" i="138"/>
  <c r="E345" i="138"/>
  <c r="D345" i="138"/>
  <c r="F344" i="138"/>
  <c r="E344" i="138"/>
  <c r="D344" i="138"/>
  <c r="F343" i="138"/>
  <c r="E343" i="138"/>
  <c r="D343" i="138"/>
  <c r="F342" i="138"/>
  <c r="E342" i="138"/>
  <c r="D342" i="138"/>
  <c r="F341" i="138"/>
  <c r="E341" i="138"/>
  <c r="D341" i="138"/>
  <c r="F340" i="138"/>
  <c r="E340" i="138"/>
  <c r="D340" i="138"/>
  <c r="F339" i="138"/>
  <c r="E339" i="138"/>
  <c r="D339" i="138"/>
  <c r="F338" i="138"/>
  <c r="E338" i="138"/>
  <c r="D338" i="138"/>
  <c r="F337" i="138"/>
  <c r="E337" i="138"/>
  <c r="D337" i="138"/>
  <c r="F336" i="138"/>
  <c r="E336" i="138"/>
  <c r="D336" i="138"/>
  <c r="F335" i="138"/>
  <c r="E335" i="138"/>
  <c r="D335" i="138"/>
  <c r="F334" i="138"/>
  <c r="E334" i="138"/>
  <c r="D334" i="138"/>
  <c r="F333" i="138"/>
  <c r="E333" i="138"/>
  <c r="D333" i="138"/>
  <c r="F332" i="138"/>
  <c r="E332" i="138"/>
  <c r="D332" i="138"/>
  <c r="F331" i="138"/>
  <c r="E331" i="138"/>
  <c r="D331" i="138"/>
  <c r="L330" i="138"/>
  <c r="K330" i="138"/>
  <c r="J330" i="138"/>
  <c r="F330" i="138"/>
  <c r="E330" i="138"/>
  <c r="D330" i="138"/>
  <c r="L329" i="138"/>
  <c r="K329" i="138"/>
  <c r="J329" i="138"/>
  <c r="F329" i="138"/>
  <c r="E329" i="138"/>
  <c r="D329" i="138"/>
  <c r="L328" i="138"/>
  <c r="K328" i="138"/>
  <c r="J328" i="138"/>
  <c r="F328" i="138"/>
  <c r="E328" i="138"/>
  <c r="D328" i="138"/>
  <c r="L327" i="138"/>
  <c r="K327" i="138"/>
  <c r="J327" i="138"/>
  <c r="F327" i="138"/>
  <c r="E327" i="138"/>
  <c r="D327" i="138"/>
  <c r="L326" i="138"/>
  <c r="K326" i="138"/>
  <c r="J326" i="138"/>
  <c r="F326" i="138"/>
  <c r="E326" i="138"/>
  <c r="D326" i="138"/>
  <c r="L325" i="138"/>
  <c r="K325" i="138"/>
  <c r="J325" i="138"/>
  <c r="F325" i="138"/>
  <c r="E325" i="138"/>
  <c r="D325" i="138"/>
  <c r="L324" i="138"/>
  <c r="K324" i="138"/>
  <c r="J324" i="138"/>
  <c r="F324" i="138"/>
  <c r="E324" i="138"/>
  <c r="D324" i="138"/>
  <c r="L323" i="138"/>
  <c r="K323" i="138"/>
  <c r="J323" i="138"/>
  <c r="F323" i="138"/>
  <c r="E323" i="138"/>
  <c r="D323" i="138"/>
  <c r="L322" i="138"/>
  <c r="K322" i="138"/>
  <c r="J322" i="138"/>
  <c r="F322" i="138"/>
  <c r="E322" i="138"/>
  <c r="D322" i="138"/>
  <c r="L321" i="138"/>
  <c r="K321" i="138"/>
  <c r="J321" i="138"/>
  <c r="F321" i="138"/>
  <c r="E321" i="138"/>
  <c r="D321" i="138"/>
  <c r="L320" i="138"/>
  <c r="K320" i="138"/>
  <c r="J320" i="138"/>
  <c r="F320" i="138"/>
  <c r="E320" i="138"/>
  <c r="D320" i="138"/>
  <c r="L319" i="138"/>
  <c r="K319" i="138"/>
  <c r="J319" i="138"/>
  <c r="F319" i="138"/>
  <c r="E319" i="138"/>
  <c r="D319" i="138"/>
  <c r="L318" i="138"/>
  <c r="K318" i="138"/>
  <c r="J318" i="138"/>
  <c r="F318" i="138"/>
  <c r="E318" i="138"/>
  <c r="D318" i="138"/>
  <c r="L317" i="138"/>
  <c r="K317" i="138"/>
  <c r="J317" i="138"/>
  <c r="F317" i="138"/>
  <c r="E317" i="138"/>
  <c r="D317" i="138"/>
  <c r="L316" i="138"/>
  <c r="K316" i="138"/>
  <c r="J316" i="138"/>
  <c r="F316" i="138"/>
  <c r="E316" i="138"/>
  <c r="D316" i="138"/>
  <c r="L315" i="138"/>
  <c r="K315" i="138"/>
  <c r="J315" i="138"/>
  <c r="F315" i="138"/>
  <c r="E315" i="138"/>
  <c r="D315" i="138"/>
  <c r="L314" i="138"/>
  <c r="K314" i="138"/>
  <c r="J314" i="138"/>
  <c r="F314" i="138"/>
  <c r="E314" i="138"/>
  <c r="D314" i="138"/>
  <c r="L313" i="138"/>
  <c r="K313" i="138"/>
  <c r="J313" i="138"/>
  <c r="F313" i="138"/>
  <c r="E313" i="138"/>
  <c r="D313" i="138"/>
  <c r="L312" i="138"/>
  <c r="K312" i="138"/>
  <c r="J312" i="138"/>
  <c r="F312" i="138"/>
  <c r="E312" i="138"/>
  <c r="D312" i="138"/>
  <c r="L311" i="138"/>
  <c r="K311" i="138"/>
  <c r="J311" i="138"/>
  <c r="F311" i="138"/>
  <c r="E311" i="138"/>
  <c r="D311" i="138"/>
  <c r="L310" i="138"/>
  <c r="K310" i="138"/>
  <c r="J310" i="138"/>
  <c r="F310" i="138"/>
  <c r="E310" i="138"/>
  <c r="D310" i="138"/>
  <c r="L309" i="138"/>
  <c r="K309" i="138"/>
  <c r="J309" i="138"/>
  <c r="F309" i="138"/>
  <c r="E309" i="138"/>
  <c r="D309" i="138"/>
  <c r="L308" i="138"/>
  <c r="K308" i="138"/>
  <c r="J308" i="138"/>
  <c r="F308" i="138"/>
  <c r="E308" i="138"/>
  <c r="D308" i="138"/>
  <c r="L307" i="138"/>
  <c r="K307" i="138"/>
  <c r="J307" i="138"/>
  <c r="F307" i="138"/>
  <c r="E307" i="138"/>
  <c r="D307" i="138"/>
  <c r="L306" i="138"/>
  <c r="K306" i="138"/>
  <c r="J306" i="138"/>
  <c r="F306" i="138"/>
  <c r="E306" i="138"/>
  <c r="D306" i="138"/>
  <c r="L305" i="138"/>
  <c r="K305" i="138"/>
  <c r="J305" i="138"/>
  <c r="F305" i="138"/>
  <c r="E305" i="138"/>
  <c r="D305" i="138"/>
  <c r="L304" i="138"/>
  <c r="K304" i="138"/>
  <c r="J304" i="138"/>
  <c r="F304" i="138"/>
  <c r="E304" i="138"/>
  <c r="D304" i="138"/>
  <c r="L303" i="138"/>
  <c r="K303" i="138"/>
  <c r="J303" i="138"/>
  <c r="F303" i="138"/>
  <c r="E303" i="138"/>
  <c r="D303" i="138"/>
  <c r="L302" i="138"/>
  <c r="K302" i="138"/>
  <c r="J302" i="138"/>
  <c r="F302" i="138"/>
  <c r="E302" i="138"/>
  <c r="D302" i="138"/>
  <c r="L301" i="138"/>
  <c r="K301" i="138"/>
  <c r="J301" i="138"/>
  <c r="F301" i="138"/>
  <c r="E301" i="138"/>
  <c r="D301" i="138"/>
  <c r="L300" i="138"/>
  <c r="K300" i="138"/>
  <c r="J300" i="138"/>
  <c r="F300" i="138"/>
  <c r="E300" i="138"/>
  <c r="D300" i="138"/>
  <c r="L299" i="138"/>
  <c r="K299" i="138"/>
  <c r="J299" i="138"/>
  <c r="F299" i="138"/>
  <c r="E299" i="138"/>
  <c r="D299" i="138"/>
  <c r="L298" i="138"/>
  <c r="K298" i="138"/>
  <c r="J298" i="138"/>
  <c r="F298" i="138"/>
  <c r="E298" i="138"/>
  <c r="D298" i="138"/>
  <c r="L297" i="138"/>
  <c r="K297" i="138"/>
  <c r="J297" i="138"/>
  <c r="F297" i="138"/>
  <c r="E297" i="138"/>
  <c r="D297" i="138"/>
  <c r="L296" i="138"/>
  <c r="K296" i="138"/>
  <c r="J296" i="138"/>
  <c r="F296" i="138"/>
  <c r="E296" i="138"/>
  <c r="D296" i="138"/>
  <c r="L295" i="138"/>
  <c r="K295" i="138"/>
  <c r="J295" i="138"/>
  <c r="F295" i="138"/>
  <c r="E295" i="138"/>
  <c r="D295" i="138"/>
  <c r="L294" i="138"/>
  <c r="K294" i="138"/>
  <c r="J294" i="138"/>
  <c r="F294" i="138"/>
  <c r="E294" i="138"/>
  <c r="D294" i="138"/>
  <c r="L293" i="138"/>
  <c r="K293" i="138"/>
  <c r="J293" i="138"/>
  <c r="H293" i="138"/>
  <c r="F293" i="138"/>
  <c r="E293" i="138"/>
  <c r="D293" i="138"/>
  <c r="L292" i="138"/>
  <c r="K292" i="138"/>
  <c r="J292" i="138"/>
  <c r="H292" i="138"/>
  <c r="F292" i="138"/>
  <c r="E292" i="138"/>
  <c r="D292" i="138"/>
  <c r="L291" i="138"/>
  <c r="K291" i="138"/>
  <c r="J291" i="138"/>
  <c r="H291" i="138"/>
  <c r="F291" i="138"/>
  <c r="E291" i="138"/>
  <c r="D291" i="138"/>
  <c r="L290" i="138"/>
  <c r="K290" i="138"/>
  <c r="J290" i="138"/>
  <c r="H290" i="138"/>
  <c r="F290" i="138"/>
  <c r="E290" i="138"/>
  <c r="D290" i="138"/>
  <c r="L289" i="138"/>
  <c r="K289" i="138"/>
  <c r="J289" i="138"/>
  <c r="H289" i="138"/>
  <c r="F289" i="138"/>
  <c r="E289" i="138"/>
  <c r="D289" i="138"/>
  <c r="L288" i="138"/>
  <c r="K288" i="138"/>
  <c r="J288" i="138"/>
  <c r="H288" i="138"/>
  <c r="F288" i="138"/>
  <c r="E288" i="138"/>
  <c r="D288" i="138"/>
  <c r="L287" i="138"/>
  <c r="K287" i="138"/>
  <c r="J287" i="138"/>
  <c r="H287" i="138"/>
  <c r="F287" i="138"/>
  <c r="E287" i="138"/>
  <c r="D287" i="138"/>
  <c r="L286" i="138"/>
  <c r="K286" i="138"/>
  <c r="J286" i="138"/>
  <c r="H286" i="138"/>
  <c r="F286" i="138"/>
  <c r="E286" i="138"/>
  <c r="D286" i="138"/>
  <c r="L285" i="138"/>
  <c r="K285" i="138"/>
  <c r="J285" i="138"/>
  <c r="H285" i="138"/>
  <c r="F285" i="138"/>
  <c r="E285" i="138"/>
  <c r="D285" i="138"/>
  <c r="L284" i="138"/>
  <c r="K284" i="138"/>
  <c r="J284" i="138"/>
  <c r="H284" i="138"/>
  <c r="F284" i="138"/>
  <c r="E284" i="138"/>
  <c r="D284" i="138"/>
  <c r="L283" i="138"/>
  <c r="K283" i="138"/>
  <c r="J283" i="138"/>
  <c r="H283" i="138"/>
  <c r="F283" i="138"/>
  <c r="E283" i="138"/>
  <c r="D283" i="138"/>
  <c r="L282" i="138"/>
  <c r="K282" i="138"/>
  <c r="J282" i="138"/>
  <c r="H282" i="138"/>
  <c r="F282" i="138"/>
  <c r="E282" i="138"/>
  <c r="D282" i="138"/>
  <c r="L281" i="138"/>
  <c r="K281" i="138"/>
  <c r="J281" i="138"/>
  <c r="H281" i="138"/>
  <c r="F281" i="138"/>
  <c r="E281" i="138"/>
  <c r="D281" i="138"/>
  <c r="L280" i="138"/>
  <c r="K280" i="138"/>
  <c r="J280" i="138"/>
  <c r="H280" i="138"/>
  <c r="F280" i="138"/>
  <c r="E280" i="138"/>
  <c r="D280" i="138"/>
  <c r="L279" i="138"/>
  <c r="K279" i="138"/>
  <c r="J279" i="138"/>
  <c r="H279" i="138"/>
  <c r="F279" i="138"/>
  <c r="E279" i="138"/>
  <c r="D279" i="138"/>
  <c r="L278" i="138"/>
  <c r="K278" i="138"/>
  <c r="J278" i="138"/>
  <c r="H278" i="138"/>
  <c r="F278" i="138"/>
  <c r="E278" i="138"/>
  <c r="D278" i="138"/>
  <c r="L277" i="138"/>
  <c r="K277" i="138"/>
  <c r="J277" i="138"/>
  <c r="H277" i="138"/>
  <c r="F277" i="138"/>
  <c r="E277" i="138"/>
  <c r="D277" i="138"/>
  <c r="L276" i="138"/>
  <c r="K276" i="138"/>
  <c r="J276" i="138"/>
  <c r="H276" i="138"/>
  <c r="F276" i="138"/>
  <c r="E276" i="138"/>
  <c r="D276" i="138"/>
  <c r="L275" i="138"/>
  <c r="K275" i="138"/>
  <c r="J275" i="138"/>
  <c r="H275" i="138"/>
  <c r="F275" i="138"/>
  <c r="E275" i="138"/>
  <c r="D275" i="138"/>
  <c r="L274" i="138"/>
  <c r="K274" i="138"/>
  <c r="J274" i="138"/>
  <c r="H274" i="138"/>
  <c r="F274" i="138"/>
  <c r="E274" i="138"/>
  <c r="D274" i="138"/>
  <c r="L273" i="138"/>
  <c r="K273" i="138"/>
  <c r="J273" i="138"/>
  <c r="H273" i="138"/>
  <c r="F273" i="138"/>
  <c r="E273" i="138"/>
  <c r="D273" i="138"/>
  <c r="L272" i="138"/>
  <c r="K272" i="138"/>
  <c r="J272" i="138"/>
  <c r="H272" i="138"/>
  <c r="F272" i="138"/>
  <c r="E272" i="138"/>
  <c r="D272" i="138"/>
  <c r="L271" i="138"/>
  <c r="K271" i="138"/>
  <c r="J271" i="138"/>
  <c r="H271" i="138"/>
  <c r="F271" i="138"/>
  <c r="E271" i="138"/>
  <c r="D271" i="138"/>
  <c r="L270" i="138"/>
  <c r="K270" i="138"/>
  <c r="J270" i="138"/>
  <c r="H270" i="138"/>
  <c r="F270" i="138"/>
  <c r="E270" i="138"/>
  <c r="D270" i="138"/>
  <c r="L269" i="138"/>
  <c r="K269" i="138"/>
  <c r="J269" i="138"/>
  <c r="H269" i="138"/>
  <c r="F269" i="138"/>
  <c r="E269" i="138"/>
  <c r="D269" i="138"/>
  <c r="L268" i="138"/>
  <c r="K268" i="138"/>
  <c r="J268" i="138"/>
  <c r="H268" i="138"/>
  <c r="F268" i="138"/>
  <c r="E268" i="138"/>
  <c r="D268" i="138"/>
  <c r="L267" i="138"/>
  <c r="K267" i="138"/>
  <c r="J267" i="138"/>
  <c r="H267" i="138"/>
  <c r="F267" i="138"/>
  <c r="E267" i="138"/>
  <c r="D267" i="138"/>
  <c r="L266" i="138"/>
  <c r="K266" i="138"/>
  <c r="J266" i="138"/>
  <c r="H266" i="138"/>
  <c r="F266" i="138"/>
  <c r="E266" i="138"/>
  <c r="D266" i="138"/>
  <c r="L265" i="138"/>
  <c r="K265" i="138"/>
  <c r="J265" i="138"/>
  <c r="H265" i="138"/>
  <c r="F265" i="138"/>
  <c r="E265" i="138"/>
  <c r="D265" i="138"/>
  <c r="L264" i="138"/>
  <c r="K264" i="138"/>
  <c r="J264" i="138"/>
  <c r="H264" i="138"/>
  <c r="F264" i="138"/>
  <c r="E264" i="138"/>
  <c r="D264" i="138"/>
  <c r="L263" i="138"/>
  <c r="K263" i="138"/>
  <c r="J263" i="138"/>
  <c r="H263" i="138"/>
  <c r="F263" i="138"/>
  <c r="E263" i="138"/>
  <c r="D263" i="138"/>
  <c r="L262" i="138"/>
  <c r="K262" i="138"/>
  <c r="J262" i="138"/>
  <c r="H262" i="138"/>
  <c r="F262" i="138"/>
  <c r="E262" i="138"/>
  <c r="D262" i="138"/>
  <c r="L261" i="138"/>
  <c r="K261" i="138"/>
  <c r="J261" i="138"/>
  <c r="H261" i="138"/>
  <c r="F261" i="138"/>
  <c r="E261" i="138"/>
  <c r="D261" i="138"/>
  <c r="L260" i="138"/>
  <c r="K260" i="138"/>
  <c r="J260" i="138"/>
  <c r="H260" i="138"/>
  <c r="F260" i="138"/>
  <c r="E260" i="138"/>
  <c r="D260" i="138"/>
  <c r="L259" i="138"/>
  <c r="K259" i="138"/>
  <c r="J259" i="138"/>
  <c r="H259" i="138"/>
  <c r="F259" i="138"/>
  <c r="E259" i="138"/>
  <c r="D259" i="138"/>
  <c r="L258" i="138"/>
  <c r="K258" i="138"/>
  <c r="J258" i="138"/>
  <c r="H258" i="138"/>
  <c r="F258" i="138"/>
  <c r="E258" i="138"/>
  <c r="D258" i="138"/>
  <c r="L257" i="138"/>
  <c r="K257" i="138"/>
  <c r="J257" i="138"/>
  <c r="H257" i="138"/>
  <c r="F257" i="138"/>
  <c r="E257" i="138"/>
  <c r="D257" i="138"/>
  <c r="L256" i="138"/>
  <c r="K256" i="138"/>
  <c r="J256" i="138"/>
  <c r="H256" i="138"/>
  <c r="F256" i="138"/>
  <c r="E256" i="138"/>
  <c r="D256" i="138"/>
  <c r="L255" i="138"/>
  <c r="K255" i="138"/>
  <c r="J255" i="138"/>
  <c r="H255" i="138"/>
  <c r="F255" i="138"/>
  <c r="E255" i="138"/>
  <c r="D255" i="138"/>
  <c r="L254" i="138"/>
  <c r="K254" i="138"/>
  <c r="J254" i="138"/>
  <c r="H254" i="138"/>
  <c r="F254" i="138"/>
  <c r="E254" i="138"/>
  <c r="D254" i="138"/>
  <c r="L253" i="138"/>
  <c r="K253" i="138"/>
  <c r="J253" i="138"/>
  <c r="H253" i="138"/>
  <c r="F253" i="138"/>
  <c r="E253" i="138"/>
  <c r="D253" i="138"/>
  <c r="L252" i="138"/>
  <c r="K252" i="138"/>
  <c r="J252" i="138"/>
  <c r="H252" i="138"/>
  <c r="F252" i="138"/>
  <c r="E252" i="138"/>
  <c r="D252" i="138"/>
  <c r="L251" i="138"/>
  <c r="K251" i="138"/>
  <c r="J251" i="138"/>
  <c r="H251" i="138"/>
  <c r="F251" i="138"/>
  <c r="E251" i="138"/>
  <c r="D251" i="138"/>
  <c r="L250" i="138"/>
  <c r="K250" i="138"/>
  <c r="J250" i="138"/>
  <c r="H250" i="138"/>
  <c r="F250" i="138"/>
  <c r="E250" i="138"/>
  <c r="D250" i="138"/>
  <c r="L249" i="138"/>
  <c r="K249" i="138"/>
  <c r="J249" i="138"/>
  <c r="H249" i="138"/>
  <c r="F249" i="138"/>
  <c r="E249" i="138"/>
  <c r="D249" i="138"/>
  <c r="L248" i="138"/>
  <c r="K248" i="138"/>
  <c r="J248" i="138"/>
  <c r="H248" i="138"/>
  <c r="F248" i="138"/>
  <c r="E248" i="138"/>
  <c r="D248" i="138"/>
  <c r="L247" i="138"/>
  <c r="K247" i="138"/>
  <c r="J247" i="138"/>
  <c r="H247" i="138"/>
  <c r="F247" i="138"/>
  <c r="E247" i="138"/>
  <c r="D247" i="138"/>
  <c r="L246" i="138"/>
  <c r="K246" i="138"/>
  <c r="J246" i="138"/>
  <c r="H246" i="138"/>
  <c r="F246" i="138"/>
  <c r="E246" i="138"/>
  <c r="D246" i="138"/>
  <c r="L245" i="138"/>
  <c r="K245" i="138"/>
  <c r="J245" i="138"/>
  <c r="H245" i="138"/>
  <c r="F245" i="138"/>
  <c r="E245" i="138"/>
  <c r="D245" i="138"/>
  <c r="L244" i="138"/>
  <c r="K244" i="138"/>
  <c r="J244" i="138"/>
  <c r="H244" i="138"/>
  <c r="F244" i="138"/>
  <c r="E244" i="138"/>
  <c r="D244" i="138"/>
  <c r="L243" i="138"/>
  <c r="K243" i="138"/>
  <c r="J243" i="138"/>
  <c r="H243" i="138"/>
  <c r="F243" i="138"/>
  <c r="E243" i="138"/>
  <c r="D243" i="138"/>
  <c r="L242" i="138"/>
  <c r="K242" i="138"/>
  <c r="J242" i="138"/>
  <c r="H242" i="138"/>
  <c r="F242" i="138"/>
  <c r="E242" i="138"/>
  <c r="D242" i="138"/>
  <c r="L241" i="138"/>
  <c r="K241" i="138"/>
  <c r="J241" i="138"/>
  <c r="H241" i="138"/>
  <c r="F241" i="138"/>
  <c r="E241" i="138"/>
  <c r="D241" i="138"/>
  <c r="L240" i="138"/>
  <c r="K240" i="138"/>
  <c r="J240" i="138"/>
  <c r="H240" i="138"/>
  <c r="F240" i="138"/>
  <c r="E240" i="138"/>
  <c r="D240" i="138"/>
  <c r="L239" i="138"/>
  <c r="K239" i="138"/>
  <c r="J239" i="138"/>
  <c r="H239" i="138"/>
  <c r="F239" i="138"/>
  <c r="E239" i="138"/>
  <c r="D239" i="138"/>
  <c r="L238" i="138"/>
  <c r="K238" i="138"/>
  <c r="J238" i="138"/>
  <c r="H238" i="138"/>
  <c r="F238" i="138"/>
  <c r="E238" i="138"/>
  <c r="D238" i="138"/>
  <c r="L237" i="138"/>
  <c r="K237" i="138"/>
  <c r="J237" i="138"/>
  <c r="H237" i="138"/>
  <c r="F237" i="138"/>
  <c r="E237" i="138"/>
  <c r="D237" i="138"/>
  <c r="L236" i="138"/>
  <c r="K236" i="138"/>
  <c r="J236" i="138"/>
  <c r="H236" i="138"/>
  <c r="F236" i="138"/>
  <c r="E236" i="138"/>
  <c r="D236" i="138"/>
  <c r="L235" i="138"/>
  <c r="K235" i="138"/>
  <c r="J235" i="138"/>
  <c r="H235" i="138"/>
  <c r="F235" i="138"/>
  <c r="E235" i="138"/>
  <c r="D235" i="138"/>
  <c r="L234" i="138"/>
  <c r="K234" i="138"/>
  <c r="J234" i="138"/>
  <c r="H234" i="138"/>
  <c r="F234" i="138"/>
  <c r="E234" i="138"/>
  <c r="D234" i="138"/>
  <c r="L233" i="138"/>
  <c r="K233" i="138"/>
  <c r="J233" i="138"/>
  <c r="H233" i="138"/>
  <c r="F233" i="138"/>
  <c r="E233" i="138"/>
  <c r="D233" i="138"/>
  <c r="L232" i="138"/>
  <c r="K232" i="138"/>
  <c r="J232" i="138"/>
  <c r="F232" i="138"/>
  <c r="E232" i="138"/>
  <c r="D232" i="138"/>
  <c r="L231" i="138"/>
  <c r="K231" i="138"/>
  <c r="J231" i="138"/>
  <c r="F231" i="138"/>
  <c r="E231" i="138"/>
  <c r="D231" i="138"/>
  <c r="L230" i="138"/>
  <c r="K230" i="138"/>
  <c r="J230" i="138"/>
  <c r="F230" i="138"/>
  <c r="E230" i="138"/>
  <c r="D230" i="138"/>
  <c r="L229" i="138"/>
  <c r="K229" i="138"/>
  <c r="J229" i="138"/>
  <c r="F229" i="138"/>
  <c r="E229" i="138"/>
  <c r="D229" i="138"/>
  <c r="L228" i="138"/>
  <c r="K228" i="138"/>
  <c r="J228" i="138"/>
  <c r="F228" i="138"/>
  <c r="E228" i="138"/>
  <c r="D228" i="138"/>
  <c r="L227" i="138"/>
  <c r="K227" i="138"/>
  <c r="J227" i="138"/>
  <c r="F227" i="138"/>
  <c r="E227" i="138"/>
  <c r="D227" i="138"/>
  <c r="L226" i="138"/>
  <c r="K226" i="138"/>
  <c r="J226" i="138"/>
  <c r="F226" i="138"/>
  <c r="E226" i="138"/>
  <c r="D226" i="138"/>
  <c r="L225" i="138"/>
  <c r="K225" i="138"/>
  <c r="J225" i="138"/>
  <c r="F225" i="138"/>
  <c r="E225" i="138"/>
  <c r="D225" i="138"/>
  <c r="L224" i="138"/>
  <c r="K224" i="138"/>
  <c r="J224" i="138"/>
  <c r="F224" i="138"/>
  <c r="E224" i="138"/>
  <c r="D224" i="138"/>
  <c r="L223" i="138"/>
  <c r="K223" i="138"/>
  <c r="J223" i="138"/>
  <c r="F223" i="138"/>
  <c r="E223" i="138"/>
  <c r="D223" i="138"/>
  <c r="L222" i="138"/>
  <c r="K222" i="138"/>
  <c r="J222" i="138"/>
  <c r="F222" i="138"/>
  <c r="E222" i="138"/>
  <c r="D222" i="138"/>
  <c r="L221" i="138"/>
  <c r="K221" i="138"/>
  <c r="J221" i="138"/>
  <c r="F221" i="138"/>
  <c r="E221" i="138"/>
  <c r="D221" i="138"/>
  <c r="L220" i="138"/>
  <c r="K220" i="138"/>
  <c r="J220" i="138"/>
  <c r="F220" i="138"/>
  <c r="E220" i="138"/>
  <c r="D220" i="138"/>
  <c r="L219" i="138"/>
  <c r="K219" i="138"/>
  <c r="J219" i="138"/>
  <c r="F219" i="138"/>
  <c r="E219" i="138"/>
  <c r="D219" i="138"/>
  <c r="L218" i="138"/>
  <c r="K218" i="138"/>
  <c r="J218" i="138"/>
  <c r="F218" i="138"/>
  <c r="E218" i="138"/>
  <c r="D218" i="138"/>
  <c r="L217" i="138"/>
  <c r="K217" i="138"/>
  <c r="J217" i="138"/>
  <c r="F217" i="138"/>
  <c r="E217" i="138"/>
  <c r="D217" i="138"/>
  <c r="L216" i="138"/>
  <c r="K216" i="138"/>
  <c r="J216" i="138"/>
  <c r="F216" i="138"/>
  <c r="E216" i="138"/>
  <c r="D216" i="138"/>
  <c r="L215" i="138"/>
  <c r="K215" i="138"/>
  <c r="J215" i="138"/>
  <c r="F215" i="138"/>
  <c r="E215" i="138"/>
  <c r="D215" i="138"/>
  <c r="L214" i="138"/>
  <c r="K214" i="138"/>
  <c r="J214" i="138"/>
  <c r="F214" i="138"/>
  <c r="E214" i="138"/>
  <c r="D214" i="138"/>
  <c r="L213" i="138"/>
  <c r="K213" i="138"/>
  <c r="J213" i="138"/>
  <c r="F213" i="138"/>
  <c r="E213" i="138"/>
  <c r="D213" i="138"/>
  <c r="L212" i="138"/>
  <c r="K212" i="138"/>
  <c r="J212" i="138"/>
  <c r="F212" i="138"/>
  <c r="E212" i="138"/>
  <c r="D212" i="138"/>
  <c r="L211" i="138"/>
  <c r="K211" i="138"/>
  <c r="J211" i="138"/>
  <c r="F211" i="138"/>
  <c r="E211" i="138"/>
  <c r="D211" i="138"/>
  <c r="L210" i="138"/>
  <c r="K210" i="138"/>
  <c r="J210" i="138"/>
  <c r="F210" i="138"/>
  <c r="E210" i="138"/>
  <c r="D210" i="138"/>
  <c r="L209" i="138"/>
  <c r="K209" i="138"/>
  <c r="J209" i="138"/>
  <c r="F209" i="138"/>
  <c r="E209" i="138"/>
  <c r="D209" i="138"/>
  <c r="L208" i="138"/>
  <c r="K208" i="138"/>
  <c r="J208" i="138"/>
  <c r="F208" i="138"/>
  <c r="E208" i="138"/>
  <c r="D208" i="138"/>
  <c r="L207" i="138"/>
  <c r="K207" i="138"/>
  <c r="J207" i="138"/>
  <c r="F207" i="138"/>
  <c r="E207" i="138"/>
  <c r="D207" i="138"/>
  <c r="L206" i="138"/>
  <c r="K206" i="138"/>
  <c r="J206" i="138"/>
  <c r="F206" i="138"/>
  <c r="E206" i="138"/>
  <c r="D206" i="138"/>
  <c r="L205" i="138"/>
  <c r="K205" i="138"/>
  <c r="J205" i="138"/>
  <c r="F205" i="138"/>
  <c r="E205" i="138"/>
  <c r="D205" i="138"/>
  <c r="L204" i="138"/>
  <c r="K204" i="138"/>
  <c r="J204" i="138"/>
  <c r="F204" i="138"/>
  <c r="E204" i="138"/>
  <c r="D204" i="138"/>
  <c r="L203" i="138"/>
  <c r="K203" i="138"/>
  <c r="J203" i="138"/>
  <c r="F203" i="138"/>
  <c r="E203" i="138"/>
  <c r="D203" i="138"/>
  <c r="L202" i="138"/>
  <c r="K202" i="138"/>
  <c r="J202" i="138"/>
  <c r="F202" i="138"/>
  <c r="E202" i="138"/>
  <c r="D202" i="138"/>
  <c r="L201" i="138"/>
  <c r="K201" i="138"/>
  <c r="J201" i="138"/>
  <c r="F201" i="138"/>
  <c r="E201" i="138"/>
  <c r="D201" i="138"/>
  <c r="L200" i="138"/>
  <c r="K200" i="138"/>
  <c r="J200" i="138"/>
  <c r="F200" i="138"/>
  <c r="E200" i="138"/>
  <c r="D200" i="138"/>
  <c r="L199" i="138"/>
  <c r="K199" i="138"/>
  <c r="J199" i="138"/>
  <c r="F199" i="138"/>
  <c r="E199" i="138"/>
  <c r="D199" i="138"/>
  <c r="L198" i="138"/>
  <c r="K198" i="138"/>
  <c r="J198" i="138"/>
  <c r="F198" i="138"/>
  <c r="E198" i="138"/>
  <c r="D198" i="138"/>
  <c r="L197" i="138"/>
  <c r="K197" i="138"/>
  <c r="J197" i="138"/>
  <c r="F197" i="138"/>
  <c r="E197" i="138"/>
  <c r="D197" i="138"/>
  <c r="L196" i="138"/>
  <c r="K196" i="138"/>
  <c r="J196" i="138"/>
  <c r="F196" i="138"/>
  <c r="E196" i="138"/>
  <c r="D196" i="138"/>
  <c r="L195" i="138"/>
  <c r="K195" i="138"/>
  <c r="J195" i="138"/>
  <c r="F195" i="138"/>
  <c r="E195" i="138"/>
  <c r="D195" i="138"/>
  <c r="L194" i="138"/>
  <c r="K194" i="138"/>
  <c r="J194" i="138"/>
  <c r="F194" i="138"/>
  <c r="E194" i="138"/>
  <c r="D194" i="138"/>
  <c r="L193" i="138"/>
  <c r="K193" i="138"/>
  <c r="J193" i="138"/>
  <c r="F193" i="138"/>
  <c r="E193" i="138"/>
  <c r="D193" i="138"/>
  <c r="L192" i="138"/>
  <c r="K192" i="138"/>
  <c r="J192" i="138"/>
  <c r="F192" i="138"/>
  <c r="E192" i="138"/>
  <c r="D192" i="138"/>
  <c r="L191" i="138"/>
  <c r="K191" i="138"/>
  <c r="J191" i="138"/>
  <c r="F191" i="138"/>
  <c r="E191" i="138"/>
  <c r="D191" i="138"/>
  <c r="L190" i="138"/>
  <c r="K190" i="138"/>
  <c r="J190" i="138"/>
  <c r="F190" i="138"/>
  <c r="E190" i="138"/>
  <c r="D190" i="138"/>
  <c r="L189" i="138"/>
  <c r="K189" i="138"/>
  <c r="J189" i="138"/>
  <c r="F189" i="138"/>
  <c r="E189" i="138"/>
  <c r="D189" i="138"/>
  <c r="L188" i="138"/>
  <c r="K188" i="138"/>
  <c r="J188" i="138"/>
  <c r="F188" i="138"/>
  <c r="E188" i="138"/>
  <c r="D188" i="138"/>
  <c r="L187" i="138"/>
  <c r="K187" i="138"/>
  <c r="J187" i="138"/>
  <c r="F187" i="138"/>
  <c r="E187" i="138"/>
  <c r="D187" i="138"/>
  <c r="L186" i="138"/>
  <c r="K186" i="138"/>
  <c r="J186" i="138"/>
  <c r="F186" i="138"/>
  <c r="E186" i="138"/>
  <c r="D186" i="138"/>
  <c r="L185" i="138"/>
  <c r="K185" i="138"/>
  <c r="J185" i="138"/>
  <c r="F185" i="138"/>
  <c r="E185" i="138"/>
  <c r="D185" i="138"/>
  <c r="L184" i="138"/>
  <c r="K184" i="138"/>
  <c r="J184" i="138"/>
  <c r="F184" i="138"/>
  <c r="E184" i="138"/>
  <c r="D184" i="138"/>
  <c r="L183" i="138"/>
  <c r="K183" i="138"/>
  <c r="J183" i="138"/>
  <c r="F183" i="138"/>
  <c r="E183" i="138"/>
  <c r="D183" i="138"/>
  <c r="L182" i="138"/>
  <c r="K182" i="138"/>
  <c r="J182" i="138"/>
  <c r="F182" i="138"/>
  <c r="E182" i="138"/>
  <c r="D182" i="138"/>
  <c r="L181" i="138"/>
  <c r="K181" i="138"/>
  <c r="J181" i="138"/>
  <c r="F181" i="138"/>
  <c r="E181" i="138"/>
  <c r="D181" i="138"/>
  <c r="L180" i="138"/>
  <c r="K180" i="138"/>
  <c r="J180" i="138"/>
  <c r="F180" i="138"/>
  <c r="E180" i="138"/>
  <c r="D180" i="138"/>
  <c r="L179" i="138"/>
  <c r="K179" i="138"/>
  <c r="J179" i="138"/>
  <c r="F179" i="138"/>
  <c r="E179" i="138"/>
  <c r="D179" i="138"/>
  <c r="L178" i="138"/>
  <c r="K178" i="138"/>
  <c r="J178" i="138"/>
  <c r="F178" i="138"/>
  <c r="E178" i="138"/>
  <c r="D178" i="138"/>
  <c r="L177" i="138"/>
  <c r="K177" i="138"/>
  <c r="J177" i="138"/>
  <c r="F177" i="138"/>
  <c r="E177" i="138"/>
  <c r="D177" i="138"/>
  <c r="L176" i="138"/>
  <c r="K176" i="138"/>
  <c r="J176" i="138"/>
  <c r="F176" i="138"/>
  <c r="E176" i="138"/>
  <c r="D176" i="138"/>
  <c r="L175" i="138"/>
  <c r="K175" i="138"/>
  <c r="J175" i="138"/>
  <c r="F175" i="138"/>
  <c r="E175" i="138"/>
  <c r="D175" i="138"/>
  <c r="L174" i="138"/>
  <c r="K174" i="138"/>
  <c r="J174" i="138"/>
  <c r="F174" i="138"/>
  <c r="E174" i="138"/>
  <c r="D174" i="138"/>
  <c r="L173" i="138"/>
  <c r="K173" i="138"/>
  <c r="J173" i="138"/>
  <c r="F173" i="138"/>
  <c r="E173" i="138"/>
  <c r="D173" i="138"/>
  <c r="L172" i="138"/>
  <c r="K172" i="138"/>
  <c r="J172" i="138"/>
  <c r="F172" i="138"/>
  <c r="E172" i="138"/>
  <c r="D172" i="138"/>
  <c r="L171" i="138"/>
  <c r="K171" i="138"/>
  <c r="J171" i="138"/>
  <c r="F171" i="138"/>
  <c r="E171" i="138"/>
  <c r="D171" i="138"/>
  <c r="L170" i="138"/>
  <c r="K170" i="138"/>
  <c r="J170" i="138"/>
  <c r="F170" i="138"/>
  <c r="E170" i="138"/>
  <c r="D170" i="138"/>
  <c r="L169" i="138"/>
  <c r="K169" i="138"/>
  <c r="J169" i="138"/>
  <c r="F169" i="138"/>
  <c r="E169" i="138"/>
  <c r="D169" i="138"/>
  <c r="L168" i="138"/>
  <c r="K168" i="138"/>
  <c r="J168" i="138"/>
  <c r="F168" i="138"/>
  <c r="E168" i="138"/>
  <c r="D168" i="138"/>
  <c r="L167" i="138"/>
  <c r="K167" i="138"/>
  <c r="J167" i="138"/>
  <c r="F167" i="138"/>
  <c r="E167" i="138"/>
  <c r="D167" i="138"/>
  <c r="L166" i="138"/>
  <c r="K166" i="138"/>
  <c r="J166" i="138"/>
  <c r="F166" i="138"/>
  <c r="E166" i="138"/>
  <c r="D166" i="138"/>
  <c r="L165" i="138"/>
  <c r="K165" i="138"/>
  <c r="J165" i="138"/>
  <c r="F165" i="138"/>
  <c r="E165" i="138"/>
  <c r="D165" i="138"/>
  <c r="L164" i="138"/>
  <c r="K164" i="138"/>
  <c r="J164" i="138"/>
  <c r="F164" i="138"/>
  <c r="E164" i="138"/>
  <c r="D164" i="138"/>
  <c r="L163" i="138"/>
  <c r="K163" i="138"/>
  <c r="J163" i="138"/>
  <c r="F163" i="138"/>
  <c r="E163" i="138"/>
  <c r="D163" i="138"/>
  <c r="L162" i="138"/>
  <c r="K162" i="138"/>
  <c r="J162" i="138"/>
  <c r="F162" i="138"/>
  <c r="E162" i="138"/>
  <c r="D162" i="138"/>
  <c r="L161" i="138"/>
  <c r="K161" i="138"/>
  <c r="J161" i="138"/>
  <c r="F161" i="138"/>
  <c r="E161" i="138"/>
  <c r="D161" i="138"/>
  <c r="L160" i="138"/>
  <c r="K160" i="138"/>
  <c r="J160" i="138"/>
  <c r="F160" i="138"/>
  <c r="E160" i="138"/>
  <c r="D160" i="138"/>
  <c r="L159" i="138"/>
  <c r="K159" i="138"/>
  <c r="J159" i="138"/>
  <c r="F159" i="138"/>
  <c r="E159" i="138"/>
  <c r="D159" i="138"/>
  <c r="L158" i="138"/>
  <c r="K158" i="138"/>
  <c r="J158" i="138"/>
  <c r="F158" i="138"/>
  <c r="E158" i="138"/>
  <c r="D158" i="138"/>
  <c r="L157" i="138"/>
  <c r="K157" i="138"/>
  <c r="J157" i="138"/>
  <c r="F157" i="138"/>
  <c r="E157" i="138"/>
  <c r="D157" i="138"/>
  <c r="L156" i="138"/>
  <c r="K156" i="138"/>
  <c r="J156" i="138"/>
  <c r="F156" i="138"/>
  <c r="E156" i="138"/>
  <c r="D156" i="138"/>
  <c r="L155" i="138"/>
  <c r="K155" i="138"/>
  <c r="J155" i="138"/>
  <c r="F155" i="138"/>
  <c r="E155" i="138"/>
  <c r="D155" i="138"/>
  <c r="L154" i="138"/>
  <c r="K154" i="138"/>
  <c r="J154" i="138"/>
  <c r="F154" i="138"/>
  <c r="E154" i="138"/>
  <c r="D154" i="138"/>
  <c r="L153" i="138"/>
  <c r="K153" i="138"/>
  <c r="J153" i="138"/>
  <c r="F153" i="138"/>
  <c r="E153" i="138"/>
  <c r="D153" i="138"/>
  <c r="L152" i="138"/>
  <c r="K152" i="138"/>
  <c r="J152" i="138"/>
  <c r="F152" i="138"/>
  <c r="E152" i="138"/>
  <c r="D152" i="138"/>
  <c r="L151" i="138"/>
  <c r="K151" i="138"/>
  <c r="J151" i="138"/>
  <c r="F151" i="138"/>
  <c r="E151" i="138"/>
  <c r="D151" i="138"/>
  <c r="L150" i="138"/>
  <c r="K150" i="138"/>
  <c r="J150" i="138"/>
  <c r="F150" i="138"/>
  <c r="E150" i="138"/>
  <c r="D150" i="138"/>
  <c r="L149" i="138"/>
  <c r="K149" i="138"/>
  <c r="J149" i="138"/>
  <c r="F149" i="138"/>
  <c r="E149" i="138"/>
  <c r="D149" i="138"/>
  <c r="L148" i="138"/>
  <c r="K148" i="138"/>
  <c r="J148" i="138"/>
  <c r="F148" i="138"/>
  <c r="E148" i="138"/>
  <c r="D148" i="138"/>
  <c r="L147" i="138"/>
  <c r="K147" i="138"/>
  <c r="J147" i="138"/>
  <c r="F147" i="138"/>
  <c r="E147" i="138"/>
  <c r="D147" i="138"/>
  <c r="L146" i="138"/>
  <c r="K146" i="138"/>
  <c r="J146" i="138"/>
  <c r="F146" i="138"/>
  <c r="E146" i="138"/>
  <c r="D146" i="138"/>
  <c r="L145" i="138"/>
  <c r="K145" i="138"/>
  <c r="J145" i="138"/>
  <c r="F145" i="138"/>
  <c r="E145" i="138"/>
  <c r="D145" i="138"/>
  <c r="L144" i="138"/>
  <c r="K144" i="138"/>
  <c r="J144" i="138"/>
  <c r="F144" i="138"/>
  <c r="E144" i="138"/>
  <c r="D144" i="138"/>
  <c r="L143" i="138"/>
  <c r="K143" i="138"/>
  <c r="J143" i="138"/>
  <c r="F143" i="138"/>
  <c r="E143" i="138"/>
  <c r="D143" i="138"/>
  <c r="L142" i="138"/>
  <c r="K142" i="138"/>
  <c r="J142" i="138"/>
  <c r="F142" i="138"/>
  <c r="E142" i="138"/>
  <c r="D142" i="138"/>
  <c r="L141" i="138"/>
  <c r="K141" i="138"/>
  <c r="J141" i="138"/>
  <c r="F141" i="138"/>
  <c r="E141" i="138"/>
  <c r="D141" i="138"/>
  <c r="L140" i="138"/>
  <c r="K140" i="138"/>
  <c r="J140" i="138"/>
  <c r="F140" i="138"/>
  <c r="E140" i="138"/>
  <c r="D140" i="138"/>
  <c r="L139" i="138"/>
  <c r="K139" i="138"/>
  <c r="J139" i="138"/>
  <c r="F139" i="138"/>
  <c r="E139" i="138"/>
  <c r="D139" i="138"/>
  <c r="L138" i="138"/>
  <c r="K138" i="138"/>
  <c r="J138" i="138"/>
  <c r="F138" i="138"/>
  <c r="E138" i="138"/>
  <c r="D138" i="138"/>
  <c r="L137" i="138"/>
  <c r="K137" i="138"/>
  <c r="J137" i="138"/>
  <c r="F137" i="138"/>
  <c r="E137" i="138"/>
  <c r="D137" i="138"/>
  <c r="L136" i="138"/>
  <c r="K136" i="138"/>
  <c r="J136" i="138"/>
  <c r="F136" i="138"/>
  <c r="E136" i="138"/>
  <c r="D136" i="138"/>
  <c r="L135" i="138"/>
  <c r="K135" i="138"/>
  <c r="J135" i="138"/>
  <c r="F135" i="138"/>
  <c r="E135" i="138"/>
  <c r="D135" i="138"/>
  <c r="L134" i="138"/>
  <c r="K134" i="138"/>
  <c r="J134" i="138"/>
  <c r="F134" i="138"/>
  <c r="E134" i="138"/>
  <c r="D134" i="138"/>
  <c r="L133" i="138"/>
  <c r="K133" i="138"/>
  <c r="J133" i="138"/>
  <c r="F133" i="138"/>
  <c r="E133" i="138"/>
  <c r="D133" i="138"/>
  <c r="L132" i="138"/>
  <c r="K132" i="138"/>
  <c r="J132" i="138"/>
  <c r="F132" i="138"/>
  <c r="E132" i="138"/>
  <c r="D132" i="138"/>
  <c r="L131" i="138"/>
  <c r="K131" i="138"/>
  <c r="J131" i="138"/>
  <c r="F131" i="138"/>
  <c r="E131" i="138"/>
  <c r="D131" i="138"/>
  <c r="L130" i="138"/>
  <c r="K130" i="138"/>
  <c r="J130" i="138"/>
  <c r="F130" i="138"/>
  <c r="E130" i="138"/>
  <c r="D130" i="138"/>
  <c r="L129" i="138"/>
  <c r="K129" i="138"/>
  <c r="J129" i="138"/>
  <c r="F129" i="138"/>
  <c r="E129" i="138"/>
  <c r="D129" i="138"/>
  <c r="L128" i="138"/>
  <c r="K128" i="138"/>
  <c r="J128" i="138"/>
  <c r="F128" i="138"/>
  <c r="E128" i="138"/>
  <c r="D128" i="138"/>
  <c r="L127" i="138"/>
  <c r="K127" i="138"/>
  <c r="J127" i="138"/>
  <c r="F127" i="138"/>
  <c r="E127" i="138"/>
  <c r="D127" i="138"/>
  <c r="L126" i="138"/>
  <c r="K126" i="138"/>
  <c r="J126" i="138"/>
  <c r="F126" i="138"/>
  <c r="E126" i="138"/>
  <c r="D126" i="138"/>
  <c r="L125" i="138"/>
  <c r="K125" i="138"/>
  <c r="J125" i="138"/>
  <c r="F125" i="138"/>
  <c r="E125" i="138"/>
  <c r="D125" i="138"/>
  <c r="L124" i="138"/>
  <c r="K124" i="138"/>
  <c r="J124" i="138"/>
  <c r="F124" i="138"/>
  <c r="E124" i="138"/>
  <c r="D124" i="138"/>
  <c r="L123" i="138"/>
  <c r="K123" i="138"/>
  <c r="J123" i="138"/>
  <c r="F123" i="138"/>
  <c r="E123" i="138"/>
  <c r="D123" i="138"/>
  <c r="L122" i="138"/>
  <c r="K122" i="138"/>
  <c r="J122" i="138"/>
  <c r="F122" i="138"/>
  <c r="E122" i="138"/>
  <c r="D122" i="138"/>
  <c r="L121" i="138"/>
  <c r="K121" i="138"/>
  <c r="J121" i="138"/>
  <c r="F121" i="138"/>
  <c r="E121" i="138"/>
  <c r="D121" i="138"/>
  <c r="L120" i="138"/>
  <c r="K120" i="138"/>
  <c r="J120" i="138"/>
  <c r="F120" i="138"/>
  <c r="E120" i="138"/>
  <c r="D120" i="138"/>
  <c r="L119" i="138"/>
  <c r="K119" i="138"/>
  <c r="J119" i="138"/>
  <c r="F119" i="138"/>
  <c r="E119" i="138"/>
  <c r="D119" i="138"/>
  <c r="L118" i="138"/>
  <c r="K118" i="138"/>
  <c r="J118" i="138"/>
  <c r="F118" i="138"/>
  <c r="E118" i="138"/>
  <c r="D118" i="138"/>
  <c r="L117" i="138"/>
  <c r="K117" i="138"/>
  <c r="J117" i="138"/>
  <c r="F117" i="138"/>
  <c r="E117" i="138"/>
  <c r="D117" i="138"/>
  <c r="L116" i="138"/>
  <c r="K116" i="138"/>
  <c r="J116" i="138"/>
  <c r="F116" i="138"/>
  <c r="E116" i="138"/>
  <c r="D116" i="138"/>
  <c r="L115" i="138"/>
  <c r="K115" i="138"/>
  <c r="J115" i="138"/>
  <c r="F115" i="138"/>
  <c r="E115" i="138"/>
  <c r="D115" i="138"/>
  <c r="L114" i="138"/>
  <c r="K114" i="138"/>
  <c r="J114" i="138"/>
  <c r="F114" i="138"/>
  <c r="E114" i="138"/>
  <c r="D114" i="138"/>
  <c r="L113" i="138"/>
  <c r="K113" i="138"/>
  <c r="J113" i="138"/>
  <c r="F113" i="138"/>
  <c r="E113" i="138"/>
  <c r="D113" i="138"/>
  <c r="L112" i="138"/>
  <c r="K112" i="138"/>
  <c r="J112" i="138"/>
  <c r="F112" i="138"/>
  <c r="E112" i="138"/>
  <c r="D112" i="138"/>
  <c r="L111" i="138"/>
  <c r="K111" i="138"/>
  <c r="J111" i="138"/>
  <c r="F111" i="138"/>
  <c r="E111" i="138"/>
  <c r="D111" i="138"/>
  <c r="L110" i="138"/>
  <c r="K110" i="138"/>
  <c r="J110" i="138"/>
  <c r="F110" i="138"/>
  <c r="E110" i="138"/>
  <c r="D110" i="138"/>
  <c r="L109" i="138"/>
  <c r="K109" i="138"/>
  <c r="J109" i="138"/>
  <c r="F109" i="138"/>
  <c r="E109" i="138"/>
  <c r="D109" i="138"/>
  <c r="L108" i="138"/>
  <c r="K108" i="138"/>
  <c r="J108" i="138"/>
  <c r="F108" i="138"/>
  <c r="E108" i="138"/>
  <c r="D108" i="138"/>
  <c r="L107" i="138"/>
  <c r="K107" i="138"/>
  <c r="J107" i="138"/>
  <c r="F107" i="138"/>
  <c r="E107" i="138"/>
  <c r="D107" i="138"/>
  <c r="L106" i="138"/>
  <c r="K106" i="138"/>
  <c r="J106" i="138"/>
  <c r="F106" i="138"/>
  <c r="E106" i="138"/>
  <c r="D106" i="138"/>
  <c r="L105" i="138"/>
  <c r="K105" i="138"/>
  <c r="J105" i="138"/>
  <c r="F105" i="138"/>
  <c r="E105" i="138"/>
  <c r="D105" i="138"/>
  <c r="L104" i="138"/>
  <c r="K104" i="138"/>
  <c r="J104" i="138"/>
  <c r="F104" i="138"/>
  <c r="E104" i="138"/>
  <c r="D104" i="138"/>
  <c r="L103" i="138"/>
  <c r="K103" i="138"/>
  <c r="J103" i="138"/>
  <c r="F103" i="138"/>
  <c r="E103" i="138"/>
  <c r="D103" i="138"/>
  <c r="L102" i="138"/>
  <c r="K102" i="138"/>
  <c r="J102" i="138"/>
  <c r="F102" i="138"/>
  <c r="E102" i="138"/>
  <c r="D102" i="138"/>
  <c r="L101" i="138"/>
  <c r="K101" i="138"/>
  <c r="J101" i="138"/>
  <c r="F101" i="138"/>
  <c r="E101" i="138"/>
  <c r="D101" i="138"/>
  <c r="L100" i="138"/>
  <c r="K100" i="138"/>
  <c r="J100" i="138"/>
  <c r="F100" i="138"/>
  <c r="E100" i="138"/>
  <c r="D100" i="138"/>
  <c r="L99" i="138"/>
  <c r="K99" i="138"/>
  <c r="J99" i="138"/>
  <c r="F99" i="138"/>
  <c r="E99" i="138"/>
  <c r="D99" i="138"/>
  <c r="L98" i="138"/>
  <c r="K98" i="138"/>
  <c r="J98" i="138"/>
  <c r="F98" i="138"/>
  <c r="E98" i="138"/>
  <c r="D98" i="138"/>
  <c r="L97" i="138"/>
  <c r="K97" i="138"/>
  <c r="J97" i="138"/>
  <c r="F97" i="138"/>
  <c r="E97" i="138"/>
  <c r="D97" i="138"/>
  <c r="L96" i="138"/>
  <c r="K96" i="138"/>
  <c r="J96" i="138"/>
  <c r="F96" i="138"/>
  <c r="E96" i="138"/>
  <c r="D96" i="138"/>
  <c r="L95" i="138"/>
  <c r="K95" i="138"/>
  <c r="J95" i="138"/>
  <c r="F95" i="138"/>
  <c r="E95" i="138"/>
  <c r="D95" i="138"/>
  <c r="L94" i="138"/>
  <c r="K94" i="138"/>
  <c r="J94" i="138"/>
  <c r="F94" i="138"/>
  <c r="E94" i="138"/>
  <c r="D94" i="138"/>
  <c r="L93" i="138"/>
  <c r="K93" i="138"/>
  <c r="J93" i="138"/>
  <c r="F93" i="138"/>
  <c r="E93" i="138"/>
  <c r="D93" i="138"/>
  <c r="L92" i="138"/>
  <c r="K92" i="138"/>
  <c r="J92" i="138"/>
  <c r="F92" i="138"/>
  <c r="E92" i="138"/>
  <c r="D92" i="138"/>
  <c r="L91" i="138"/>
  <c r="K91" i="138"/>
  <c r="J91" i="138"/>
  <c r="F91" i="138"/>
  <c r="E91" i="138"/>
  <c r="D91" i="138"/>
  <c r="L90" i="138"/>
  <c r="K90" i="138"/>
  <c r="J90" i="138"/>
  <c r="F90" i="138"/>
  <c r="E90" i="138"/>
  <c r="D90" i="138"/>
  <c r="L89" i="138"/>
  <c r="K89" i="138"/>
  <c r="J89" i="138"/>
  <c r="F89" i="138"/>
  <c r="E89" i="138"/>
  <c r="D89" i="138"/>
  <c r="L88" i="138"/>
  <c r="K88" i="138"/>
  <c r="J88" i="138"/>
  <c r="F88" i="138"/>
  <c r="E88" i="138"/>
  <c r="D88" i="138"/>
  <c r="L87" i="138"/>
  <c r="K87" i="138"/>
  <c r="J87" i="138"/>
  <c r="F87" i="138"/>
  <c r="E87" i="138"/>
  <c r="D87" i="138"/>
  <c r="L86" i="138"/>
  <c r="K86" i="138"/>
  <c r="J86" i="138"/>
  <c r="F86" i="138"/>
  <c r="E86" i="138"/>
  <c r="D86" i="138"/>
  <c r="L85" i="138"/>
  <c r="K85" i="138"/>
  <c r="J85" i="138"/>
  <c r="F85" i="138"/>
  <c r="E85" i="138"/>
  <c r="D85" i="138"/>
  <c r="L84" i="138"/>
  <c r="K84" i="138"/>
  <c r="J84" i="138"/>
  <c r="F84" i="138"/>
  <c r="E84" i="138"/>
  <c r="D84" i="138"/>
  <c r="L83" i="138"/>
  <c r="K83" i="138"/>
  <c r="J83" i="138"/>
  <c r="F83" i="138"/>
  <c r="E83" i="138"/>
  <c r="D83" i="138"/>
  <c r="L82" i="138"/>
  <c r="K82" i="138"/>
  <c r="J82" i="138"/>
  <c r="F82" i="138"/>
  <c r="E82" i="138"/>
  <c r="D82" i="138"/>
  <c r="L81" i="138"/>
  <c r="K81" i="138"/>
  <c r="J81" i="138"/>
  <c r="F81" i="138"/>
  <c r="E81" i="138"/>
  <c r="D81" i="138"/>
  <c r="L80" i="138"/>
  <c r="K80" i="138"/>
  <c r="J80" i="138"/>
  <c r="F80" i="138"/>
  <c r="E80" i="138"/>
  <c r="D80" i="138"/>
  <c r="L79" i="138"/>
  <c r="K79" i="138"/>
  <c r="J79" i="138"/>
  <c r="F79" i="138"/>
  <c r="E79" i="138"/>
  <c r="D79" i="138"/>
  <c r="L78" i="138"/>
  <c r="K78" i="138"/>
  <c r="J78" i="138"/>
  <c r="F78" i="138"/>
  <c r="E78" i="138"/>
  <c r="D78" i="138"/>
  <c r="L77" i="138"/>
  <c r="K77" i="138"/>
  <c r="J77" i="138"/>
  <c r="F77" i="138"/>
  <c r="E77" i="138"/>
  <c r="D77" i="138"/>
  <c r="L76" i="138"/>
  <c r="K76" i="138"/>
  <c r="J76" i="138"/>
  <c r="F76" i="138"/>
  <c r="E76" i="138"/>
  <c r="D76" i="138"/>
  <c r="L75" i="138"/>
  <c r="K75" i="138"/>
  <c r="J75" i="138"/>
  <c r="F75" i="138"/>
  <c r="E75" i="138"/>
  <c r="D75" i="138"/>
  <c r="L74" i="138"/>
  <c r="K74" i="138"/>
  <c r="J74" i="138"/>
  <c r="F74" i="138"/>
  <c r="E74" i="138"/>
  <c r="D74" i="138"/>
  <c r="L73" i="138"/>
  <c r="K73" i="138"/>
  <c r="J73" i="138"/>
  <c r="F73" i="138"/>
  <c r="E73" i="138"/>
  <c r="D73" i="138"/>
  <c r="L72" i="138"/>
  <c r="K72" i="138"/>
  <c r="J72" i="138"/>
  <c r="F72" i="138"/>
  <c r="E72" i="138"/>
  <c r="D72" i="138"/>
  <c r="L71" i="138"/>
  <c r="K71" i="138"/>
  <c r="J71" i="138"/>
  <c r="F71" i="138"/>
  <c r="E71" i="138"/>
  <c r="D71" i="138"/>
  <c r="L70" i="138"/>
  <c r="K70" i="138"/>
  <c r="J70" i="138"/>
  <c r="F70" i="138"/>
  <c r="E70" i="138"/>
  <c r="D70" i="138"/>
  <c r="L69" i="138"/>
  <c r="K69" i="138"/>
  <c r="J69" i="138"/>
  <c r="F69" i="138"/>
  <c r="E69" i="138"/>
  <c r="D69" i="138"/>
  <c r="L68" i="138"/>
  <c r="K68" i="138"/>
  <c r="J68" i="138"/>
  <c r="F68" i="138"/>
  <c r="E68" i="138"/>
  <c r="D68" i="138"/>
  <c r="L67" i="138"/>
  <c r="K67" i="138"/>
  <c r="J67" i="138"/>
  <c r="F67" i="138"/>
  <c r="E67" i="138"/>
  <c r="D67" i="138"/>
  <c r="L66" i="138"/>
  <c r="K66" i="138"/>
  <c r="J66" i="138"/>
  <c r="F66" i="138"/>
  <c r="E66" i="138"/>
  <c r="D66" i="138"/>
  <c r="L65" i="138"/>
  <c r="K65" i="138"/>
  <c r="J65" i="138"/>
  <c r="F65" i="138"/>
  <c r="E65" i="138"/>
  <c r="D65" i="138"/>
  <c r="L64" i="138"/>
  <c r="K64" i="138"/>
  <c r="J64" i="138"/>
  <c r="F64" i="138"/>
  <c r="E64" i="138"/>
  <c r="D64" i="138"/>
  <c r="L63" i="138"/>
  <c r="K63" i="138"/>
  <c r="J63" i="138"/>
  <c r="F63" i="138"/>
  <c r="E63" i="138"/>
  <c r="D63" i="138"/>
  <c r="L62" i="138"/>
  <c r="K62" i="138"/>
  <c r="J62" i="138"/>
  <c r="F62" i="138"/>
  <c r="E62" i="138"/>
  <c r="D62" i="138"/>
  <c r="L61" i="138"/>
  <c r="K61" i="138"/>
  <c r="J61" i="138"/>
  <c r="F61" i="138"/>
  <c r="E61" i="138"/>
  <c r="D61" i="138"/>
  <c r="L60" i="138"/>
  <c r="K60" i="138"/>
  <c r="J60" i="138"/>
  <c r="F60" i="138"/>
  <c r="E60" i="138"/>
  <c r="D60" i="138"/>
  <c r="L59" i="138"/>
  <c r="K59" i="138"/>
  <c r="J59" i="138"/>
  <c r="F59" i="138"/>
  <c r="E59" i="138"/>
  <c r="D59" i="138"/>
  <c r="L58" i="138"/>
  <c r="K58" i="138"/>
  <c r="J58" i="138"/>
  <c r="F58" i="138"/>
  <c r="E58" i="138"/>
  <c r="D58" i="138"/>
  <c r="L57" i="138"/>
  <c r="K57" i="138"/>
  <c r="J57" i="138"/>
  <c r="F57" i="138"/>
  <c r="E57" i="138"/>
  <c r="D57" i="138"/>
  <c r="L56" i="138"/>
  <c r="K56" i="138"/>
  <c r="J56" i="138"/>
  <c r="F56" i="138"/>
  <c r="E56" i="138"/>
  <c r="D56" i="138"/>
  <c r="L55" i="138"/>
  <c r="K55" i="138"/>
  <c r="J55" i="138"/>
  <c r="F55" i="138"/>
  <c r="E55" i="138"/>
  <c r="D55" i="138"/>
  <c r="L54" i="138"/>
  <c r="K54" i="138"/>
  <c r="J54" i="138"/>
  <c r="F54" i="138"/>
  <c r="E54" i="138"/>
  <c r="D54" i="138"/>
  <c r="L53" i="138"/>
  <c r="K53" i="138"/>
  <c r="J53" i="138"/>
  <c r="F53" i="138"/>
  <c r="E53" i="138"/>
  <c r="D53" i="138"/>
  <c r="L52" i="138"/>
  <c r="K52" i="138"/>
  <c r="J52" i="138"/>
  <c r="F52" i="138"/>
  <c r="E52" i="138"/>
  <c r="D52" i="138"/>
  <c r="L51" i="138"/>
  <c r="K51" i="138"/>
  <c r="J51" i="138"/>
  <c r="F51" i="138"/>
  <c r="E51" i="138"/>
  <c r="D51" i="138"/>
  <c r="L50" i="138"/>
  <c r="K50" i="138"/>
  <c r="J50" i="138"/>
  <c r="F50" i="138"/>
  <c r="E50" i="138"/>
  <c r="D50" i="138"/>
  <c r="L49" i="138"/>
  <c r="K49" i="138"/>
  <c r="J49" i="138"/>
  <c r="F49" i="138"/>
  <c r="E49" i="138"/>
  <c r="D49" i="138"/>
  <c r="L48" i="138"/>
  <c r="K48" i="138"/>
  <c r="J48" i="138"/>
  <c r="F48" i="138"/>
  <c r="E48" i="138"/>
  <c r="D48" i="138"/>
  <c r="L47" i="138"/>
  <c r="K47" i="138"/>
  <c r="J47" i="138"/>
  <c r="F47" i="138"/>
  <c r="E47" i="138"/>
  <c r="D47" i="138"/>
  <c r="L46" i="138"/>
  <c r="K46" i="138"/>
  <c r="J46" i="138"/>
  <c r="F46" i="138"/>
  <c r="E46" i="138"/>
  <c r="D46" i="138"/>
  <c r="L45" i="138"/>
  <c r="K45" i="138"/>
  <c r="J45" i="138"/>
  <c r="F45" i="138"/>
  <c r="E45" i="138"/>
  <c r="D45" i="138"/>
  <c r="M44" i="138"/>
  <c r="L44" i="138"/>
  <c r="K44" i="138"/>
  <c r="J44" i="138"/>
  <c r="F44" i="138"/>
  <c r="E44" i="138"/>
  <c r="D44" i="138"/>
  <c r="M43" i="138"/>
  <c r="L43" i="138"/>
  <c r="K43" i="138"/>
  <c r="J43" i="138"/>
  <c r="F43" i="138"/>
  <c r="E43" i="138"/>
  <c r="D43" i="138"/>
  <c r="M42" i="138"/>
  <c r="L42" i="138"/>
  <c r="K42" i="138"/>
  <c r="J42" i="138"/>
  <c r="F42" i="138"/>
  <c r="E42" i="138"/>
  <c r="D42" i="138"/>
  <c r="M41" i="138"/>
  <c r="L41" i="138"/>
  <c r="K41" i="138"/>
  <c r="J41" i="138"/>
  <c r="F41" i="138"/>
  <c r="E41" i="138"/>
  <c r="D41" i="138"/>
  <c r="M40" i="138"/>
  <c r="L40" i="138"/>
  <c r="K40" i="138"/>
  <c r="J40" i="138"/>
  <c r="F40" i="138"/>
  <c r="E40" i="138"/>
  <c r="D40" i="138"/>
  <c r="M39" i="138"/>
  <c r="L39" i="138"/>
  <c r="K39" i="138"/>
  <c r="J39" i="138"/>
  <c r="F39" i="138"/>
  <c r="E39" i="138"/>
  <c r="D39" i="138"/>
  <c r="M38" i="138"/>
  <c r="L38" i="138"/>
  <c r="K38" i="138"/>
  <c r="J38" i="138"/>
  <c r="F38" i="138"/>
  <c r="E38" i="138"/>
  <c r="D38" i="138"/>
  <c r="M37" i="138"/>
  <c r="L37" i="138"/>
  <c r="K37" i="138"/>
  <c r="J37" i="138"/>
  <c r="F37" i="138"/>
  <c r="E37" i="138"/>
  <c r="D37" i="138"/>
  <c r="M36" i="138"/>
  <c r="L36" i="138"/>
  <c r="K36" i="138"/>
  <c r="J36" i="138"/>
  <c r="F36" i="138"/>
  <c r="E36" i="138"/>
  <c r="D36" i="138"/>
  <c r="M35" i="138"/>
  <c r="L35" i="138"/>
  <c r="K35" i="138"/>
  <c r="J35" i="138"/>
  <c r="F35" i="138"/>
  <c r="E35" i="138"/>
  <c r="D35" i="138"/>
  <c r="M34" i="138"/>
  <c r="L34" i="138"/>
  <c r="K34" i="138"/>
  <c r="J34" i="138"/>
  <c r="F34" i="138"/>
  <c r="E34" i="138"/>
  <c r="D34" i="138"/>
  <c r="M33" i="138"/>
  <c r="L33" i="138"/>
  <c r="K33" i="138"/>
  <c r="J33" i="138"/>
  <c r="F33" i="138"/>
  <c r="E33" i="138"/>
  <c r="D33" i="138"/>
  <c r="M32" i="138"/>
  <c r="L32" i="138"/>
  <c r="K32" i="138"/>
  <c r="J32" i="138"/>
  <c r="F32" i="138"/>
  <c r="E32" i="138"/>
  <c r="D32" i="138"/>
  <c r="M31" i="138"/>
  <c r="L31" i="138"/>
  <c r="K31" i="138"/>
  <c r="J31" i="138"/>
  <c r="F31" i="138"/>
  <c r="E31" i="138"/>
  <c r="D31" i="138"/>
  <c r="M30" i="138"/>
  <c r="L30" i="138"/>
  <c r="K30" i="138"/>
  <c r="J30" i="138"/>
  <c r="F30" i="138"/>
  <c r="E30" i="138"/>
  <c r="D30" i="138"/>
  <c r="M29" i="138"/>
  <c r="L29" i="138"/>
  <c r="K29" i="138"/>
  <c r="J29" i="138"/>
  <c r="F29" i="138"/>
  <c r="E29" i="138"/>
  <c r="D29" i="138"/>
  <c r="M28" i="138"/>
  <c r="L28" i="138"/>
  <c r="K28" i="138"/>
  <c r="J28" i="138"/>
  <c r="F28" i="138"/>
  <c r="E28" i="138"/>
  <c r="D28" i="138"/>
  <c r="M27" i="138"/>
  <c r="L27" i="138"/>
  <c r="K27" i="138"/>
  <c r="J27" i="138"/>
  <c r="F27" i="138"/>
  <c r="E27" i="138"/>
  <c r="D27" i="138"/>
  <c r="M26" i="138"/>
  <c r="L26" i="138"/>
  <c r="K26" i="138"/>
  <c r="J26" i="138"/>
  <c r="F26" i="138"/>
  <c r="E26" i="138"/>
  <c r="D26" i="138"/>
  <c r="M25" i="138"/>
  <c r="L25" i="138"/>
  <c r="K25" i="138"/>
  <c r="J25" i="138"/>
  <c r="F25" i="138"/>
  <c r="E25" i="138"/>
  <c r="D25" i="138"/>
  <c r="M24" i="138"/>
  <c r="L24" i="138"/>
  <c r="K24" i="138"/>
  <c r="J24" i="138"/>
  <c r="F24" i="138"/>
  <c r="E24" i="138"/>
  <c r="D24" i="138"/>
  <c r="M23" i="138"/>
  <c r="L23" i="138"/>
  <c r="K23" i="138"/>
  <c r="J23" i="138"/>
  <c r="F23" i="138"/>
  <c r="E23" i="138"/>
  <c r="D23" i="138"/>
  <c r="M22" i="138"/>
  <c r="L22" i="138"/>
  <c r="K22" i="138"/>
  <c r="J22" i="138"/>
  <c r="F22" i="138"/>
  <c r="E22" i="138"/>
  <c r="D22" i="138"/>
  <c r="M21" i="138"/>
  <c r="L21" i="138"/>
  <c r="K21" i="138"/>
  <c r="J21" i="138"/>
  <c r="F21" i="138"/>
  <c r="E21" i="138"/>
  <c r="D21" i="138"/>
  <c r="M20" i="138"/>
  <c r="L20" i="138"/>
  <c r="K20" i="138"/>
  <c r="J20" i="138"/>
  <c r="F20" i="138"/>
  <c r="E20" i="138"/>
  <c r="D20" i="138"/>
  <c r="M19" i="138"/>
  <c r="L19" i="138"/>
  <c r="K19" i="138"/>
  <c r="J19" i="138"/>
  <c r="F19" i="138"/>
  <c r="E19" i="138"/>
  <c r="D19" i="138"/>
  <c r="M18" i="138"/>
  <c r="L18" i="138"/>
  <c r="K18" i="138"/>
  <c r="J18" i="138"/>
  <c r="F18" i="138"/>
  <c r="E18" i="138"/>
  <c r="D18" i="138"/>
  <c r="M17" i="138"/>
  <c r="L17" i="138"/>
  <c r="K17" i="138"/>
  <c r="J17" i="138"/>
  <c r="F17" i="138"/>
  <c r="E17" i="138"/>
  <c r="D17" i="138"/>
  <c r="M16" i="138"/>
  <c r="L16" i="138"/>
  <c r="K16" i="138"/>
  <c r="J16" i="138"/>
  <c r="F16" i="138"/>
  <c r="E16" i="138"/>
  <c r="D16" i="138"/>
  <c r="M15" i="138"/>
  <c r="L15" i="138"/>
  <c r="K15" i="138"/>
  <c r="J15" i="138"/>
  <c r="F15" i="138"/>
  <c r="E15" i="138"/>
  <c r="D15" i="138"/>
  <c r="M14" i="138"/>
  <c r="L14" i="138"/>
  <c r="K14" i="138"/>
  <c r="J14" i="138"/>
  <c r="F14" i="138"/>
  <c r="E14" i="138"/>
  <c r="D14" i="138"/>
  <c r="M13" i="138"/>
  <c r="L13" i="138"/>
  <c r="K13" i="138"/>
  <c r="J13" i="138"/>
  <c r="H13" i="138"/>
  <c r="F13" i="138"/>
  <c r="E13" i="138"/>
  <c r="D13" i="138"/>
  <c r="B13" i="138"/>
  <c r="M12" i="138"/>
  <c r="L12" i="138"/>
  <c r="K12" i="138"/>
  <c r="J12" i="138"/>
  <c r="H12" i="138"/>
  <c r="F12" i="138"/>
  <c r="E12" i="138"/>
  <c r="D12" i="138"/>
  <c r="B12" i="138"/>
  <c r="M11" i="138"/>
  <c r="L11" i="138"/>
  <c r="K11" i="138"/>
  <c r="J11" i="138"/>
  <c r="H11" i="138"/>
  <c r="F11" i="138"/>
  <c r="E11" i="138"/>
  <c r="D11" i="138"/>
  <c r="B11" i="138"/>
  <c r="M10" i="138"/>
  <c r="L10" i="138"/>
  <c r="K10" i="138"/>
  <c r="J10" i="138"/>
  <c r="H10" i="138"/>
  <c r="F10" i="138"/>
  <c r="E10" i="138"/>
  <c r="D10" i="138"/>
  <c r="B10" i="138"/>
  <c r="M9" i="138"/>
  <c r="L9" i="138"/>
  <c r="K9" i="138"/>
  <c r="J9" i="138"/>
  <c r="H9" i="138"/>
  <c r="F9" i="138"/>
  <c r="E9" i="138"/>
  <c r="D9" i="138"/>
  <c r="B9" i="138"/>
  <c r="M8" i="138"/>
  <c r="L8" i="138"/>
  <c r="K8" i="138"/>
  <c r="J8" i="138"/>
  <c r="H8" i="138"/>
  <c r="F8" i="138"/>
  <c r="E8" i="138"/>
  <c r="D8" i="138"/>
  <c r="B8" i="138"/>
  <c r="M7" i="138"/>
  <c r="L7" i="138"/>
  <c r="K7" i="138"/>
  <c r="J7" i="138"/>
  <c r="H7" i="138"/>
  <c r="F7" i="138"/>
  <c r="E7" i="138"/>
  <c r="D7" i="138"/>
  <c r="B7" i="138"/>
  <c r="M6" i="138"/>
  <c r="L6" i="138"/>
  <c r="K6" i="138"/>
  <c r="J6" i="138"/>
  <c r="H6" i="138"/>
  <c r="F6" i="138"/>
  <c r="E6" i="138"/>
  <c r="D6" i="138"/>
  <c r="B6" i="138"/>
  <c r="M5" i="138"/>
  <c r="V5" i="138" s="1"/>
  <c r="L5" i="138"/>
  <c r="K5" i="138"/>
  <c r="J5" i="138"/>
  <c r="H5" i="138"/>
  <c r="F5" i="138"/>
  <c r="E5" i="138"/>
  <c r="D5" i="138"/>
  <c r="B5" i="138"/>
  <c r="M4" i="138"/>
  <c r="L4" i="138"/>
  <c r="K4" i="138"/>
  <c r="J4" i="138"/>
  <c r="H4" i="138"/>
  <c r="F4" i="138"/>
  <c r="E4" i="138"/>
  <c r="D4" i="138"/>
  <c r="B4" i="138"/>
  <c r="F581" i="136"/>
  <c r="E581" i="136"/>
  <c r="D581" i="136"/>
  <c r="F580" i="136"/>
  <c r="E580" i="136"/>
  <c r="D580" i="136"/>
  <c r="F579" i="136"/>
  <c r="E579" i="136"/>
  <c r="D579" i="136"/>
  <c r="F578" i="136"/>
  <c r="E578" i="136"/>
  <c r="D578" i="136"/>
  <c r="F577" i="136"/>
  <c r="E577" i="136"/>
  <c r="D577" i="136"/>
  <c r="F576" i="136"/>
  <c r="E576" i="136"/>
  <c r="D576" i="136"/>
  <c r="F575" i="136"/>
  <c r="E575" i="136"/>
  <c r="D575" i="136"/>
  <c r="F574" i="136"/>
  <c r="E574" i="136"/>
  <c r="D574" i="136"/>
  <c r="F573" i="136"/>
  <c r="E573" i="136"/>
  <c r="D573" i="136"/>
  <c r="F572" i="136"/>
  <c r="E572" i="136"/>
  <c r="D572" i="136"/>
  <c r="F571" i="136"/>
  <c r="E571" i="136"/>
  <c r="D571" i="136"/>
  <c r="F570" i="136"/>
  <c r="E570" i="136"/>
  <c r="D570" i="136"/>
  <c r="F569" i="136"/>
  <c r="E569" i="136"/>
  <c r="D569" i="136"/>
  <c r="F568" i="136"/>
  <c r="E568" i="136"/>
  <c r="D568" i="136"/>
  <c r="F567" i="136"/>
  <c r="E567" i="136"/>
  <c r="D567" i="136"/>
  <c r="F566" i="136"/>
  <c r="E566" i="136"/>
  <c r="D566" i="136"/>
  <c r="F565" i="136"/>
  <c r="E565" i="136"/>
  <c r="D565" i="136"/>
  <c r="F564" i="136"/>
  <c r="E564" i="136"/>
  <c r="D564" i="136"/>
  <c r="F563" i="136"/>
  <c r="E563" i="136"/>
  <c r="D563" i="136"/>
  <c r="F562" i="136"/>
  <c r="E562" i="136"/>
  <c r="D562" i="136"/>
  <c r="F561" i="136"/>
  <c r="E561" i="136"/>
  <c r="D561" i="136"/>
  <c r="F560" i="136"/>
  <c r="E560" i="136"/>
  <c r="D560" i="136"/>
  <c r="F559" i="136"/>
  <c r="E559" i="136"/>
  <c r="D559" i="136"/>
  <c r="F558" i="136"/>
  <c r="E558" i="136"/>
  <c r="D558" i="136"/>
  <c r="F557" i="136"/>
  <c r="E557" i="136"/>
  <c r="D557" i="136"/>
  <c r="F556" i="136"/>
  <c r="E556" i="136"/>
  <c r="D556" i="136"/>
  <c r="F555" i="136"/>
  <c r="E555" i="136"/>
  <c r="D555" i="136"/>
  <c r="F554" i="136"/>
  <c r="E554" i="136"/>
  <c r="D554" i="136"/>
  <c r="F553" i="136"/>
  <c r="E553" i="136"/>
  <c r="D553" i="136"/>
  <c r="F552" i="136"/>
  <c r="E552" i="136"/>
  <c r="D552" i="136"/>
  <c r="F551" i="136"/>
  <c r="E551" i="136"/>
  <c r="D551" i="136"/>
  <c r="F550" i="136"/>
  <c r="E550" i="136"/>
  <c r="D550" i="136"/>
  <c r="F549" i="136"/>
  <c r="E549" i="136"/>
  <c r="D549" i="136"/>
  <c r="F548" i="136"/>
  <c r="E548" i="136"/>
  <c r="D548" i="136"/>
  <c r="F547" i="136"/>
  <c r="E547" i="136"/>
  <c r="D547" i="136"/>
  <c r="F546" i="136"/>
  <c r="E546" i="136"/>
  <c r="D546" i="136"/>
  <c r="F545" i="136"/>
  <c r="E545" i="136"/>
  <c r="D545" i="136"/>
  <c r="F544" i="136"/>
  <c r="E544" i="136"/>
  <c r="D544" i="136"/>
  <c r="F543" i="136"/>
  <c r="E543" i="136"/>
  <c r="D543" i="136"/>
  <c r="F542" i="136"/>
  <c r="E542" i="136"/>
  <c r="D542" i="136"/>
  <c r="F541" i="136"/>
  <c r="E541" i="136"/>
  <c r="D541" i="136"/>
  <c r="F540" i="136"/>
  <c r="E540" i="136"/>
  <c r="D540" i="136"/>
  <c r="F539" i="136"/>
  <c r="E539" i="136"/>
  <c r="D539" i="136"/>
  <c r="F538" i="136"/>
  <c r="E538" i="136"/>
  <c r="D538" i="136"/>
  <c r="F537" i="136"/>
  <c r="E537" i="136"/>
  <c r="D537" i="136"/>
  <c r="F536" i="136"/>
  <c r="E536" i="136"/>
  <c r="D536" i="136"/>
  <c r="F535" i="136"/>
  <c r="E535" i="136"/>
  <c r="D535" i="136"/>
  <c r="F534" i="136"/>
  <c r="E534" i="136"/>
  <c r="D534" i="136"/>
  <c r="F533" i="136"/>
  <c r="E533" i="136"/>
  <c r="D533" i="136"/>
  <c r="F532" i="136"/>
  <c r="E532" i="136"/>
  <c r="D532" i="136"/>
  <c r="F531" i="136"/>
  <c r="E531" i="136"/>
  <c r="D531" i="136"/>
  <c r="F530" i="136"/>
  <c r="E530" i="136"/>
  <c r="D530" i="136"/>
  <c r="F529" i="136"/>
  <c r="E529" i="136"/>
  <c r="D529" i="136"/>
  <c r="F528" i="136"/>
  <c r="E528" i="136"/>
  <c r="D528" i="136"/>
  <c r="F527" i="136"/>
  <c r="E527" i="136"/>
  <c r="D527" i="136"/>
  <c r="F526" i="136"/>
  <c r="E526" i="136"/>
  <c r="D526" i="136"/>
  <c r="F525" i="136"/>
  <c r="E525" i="136"/>
  <c r="D525" i="136"/>
  <c r="F524" i="136"/>
  <c r="E524" i="136"/>
  <c r="D524" i="136"/>
  <c r="F523" i="136"/>
  <c r="E523" i="136"/>
  <c r="D523" i="136"/>
  <c r="F522" i="136"/>
  <c r="E522" i="136"/>
  <c r="D522" i="136"/>
  <c r="F521" i="136"/>
  <c r="E521" i="136"/>
  <c r="D521" i="136"/>
  <c r="F520" i="136"/>
  <c r="E520" i="136"/>
  <c r="D520" i="136"/>
  <c r="F519" i="136"/>
  <c r="E519" i="136"/>
  <c r="D519" i="136"/>
  <c r="F518" i="136"/>
  <c r="E518" i="136"/>
  <c r="D518" i="136"/>
  <c r="F517" i="136"/>
  <c r="E517" i="136"/>
  <c r="D517" i="136"/>
  <c r="F516" i="136"/>
  <c r="E516" i="136"/>
  <c r="D516" i="136"/>
  <c r="F515" i="136"/>
  <c r="E515" i="136"/>
  <c r="D515" i="136"/>
  <c r="F514" i="136"/>
  <c r="E514" i="136"/>
  <c r="D514" i="136"/>
  <c r="F513" i="136"/>
  <c r="E513" i="136"/>
  <c r="D513" i="136"/>
  <c r="F512" i="136"/>
  <c r="E512" i="136"/>
  <c r="D512" i="136"/>
  <c r="F511" i="136"/>
  <c r="E511" i="136"/>
  <c r="D511" i="136"/>
  <c r="F510" i="136"/>
  <c r="E510" i="136"/>
  <c r="D510" i="136"/>
  <c r="F509" i="136"/>
  <c r="E509" i="136"/>
  <c r="D509" i="136"/>
  <c r="F508" i="136"/>
  <c r="E508" i="136"/>
  <c r="D508" i="136"/>
  <c r="F507" i="136"/>
  <c r="E507" i="136"/>
  <c r="D507" i="136"/>
  <c r="F506" i="136"/>
  <c r="E506" i="136"/>
  <c r="D506" i="136"/>
  <c r="F505" i="136"/>
  <c r="E505" i="136"/>
  <c r="D505" i="136"/>
  <c r="F504" i="136"/>
  <c r="E504" i="136"/>
  <c r="D504" i="136"/>
  <c r="F503" i="136"/>
  <c r="E503" i="136"/>
  <c r="D503" i="136"/>
  <c r="F502" i="136"/>
  <c r="E502" i="136"/>
  <c r="D502" i="136"/>
  <c r="F501" i="136"/>
  <c r="E501" i="136"/>
  <c r="D501" i="136"/>
  <c r="F500" i="136"/>
  <c r="E500" i="136"/>
  <c r="D500" i="136"/>
  <c r="F499" i="136"/>
  <c r="E499" i="136"/>
  <c r="D499" i="136"/>
  <c r="F498" i="136"/>
  <c r="E498" i="136"/>
  <c r="D498" i="136"/>
  <c r="F497" i="136"/>
  <c r="E497" i="136"/>
  <c r="D497" i="136"/>
  <c r="F496" i="136"/>
  <c r="E496" i="136"/>
  <c r="D496" i="136"/>
  <c r="F495" i="136"/>
  <c r="E495" i="136"/>
  <c r="D495" i="136"/>
  <c r="F494" i="136"/>
  <c r="E494" i="136"/>
  <c r="D494" i="136"/>
  <c r="F493" i="136"/>
  <c r="E493" i="136"/>
  <c r="D493" i="136"/>
  <c r="F492" i="136"/>
  <c r="E492" i="136"/>
  <c r="D492" i="136"/>
  <c r="F491" i="136"/>
  <c r="E491" i="136"/>
  <c r="D491" i="136"/>
  <c r="F490" i="136"/>
  <c r="E490" i="136"/>
  <c r="D490" i="136"/>
  <c r="F489" i="136"/>
  <c r="E489" i="136"/>
  <c r="D489" i="136"/>
  <c r="F488" i="136"/>
  <c r="E488" i="136"/>
  <c r="D488" i="136"/>
  <c r="F487" i="136"/>
  <c r="E487" i="136"/>
  <c r="D487" i="136"/>
  <c r="F486" i="136"/>
  <c r="E486" i="136"/>
  <c r="D486" i="136"/>
  <c r="F485" i="136"/>
  <c r="E485" i="136"/>
  <c r="D485" i="136"/>
  <c r="F484" i="136"/>
  <c r="E484" i="136"/>
  <c r="D484" i="136"/>
  <c r="F483" i="136"/>
  <c r="E483" i="136"/>
  <c r="D483" i="136"/>
  <c r="F482" i="136"/>
  <c r="E482" i="136"/>
  <c r="D482" i="136"/>
  <c r="F481" i="136"/>
  <c r="E481" i="136"/>
  <c r="D481" i="136"/>
  <c r="F480" i="136"/>
  <c r="E480" i="136"/>
  <c r="D480" i="136"/>
  <c r="F479" i="136"/>
  <c r="E479" i="136"/>
  <c r="D479" i="136"/>
  <c r="F478" i="136"/>
  <c r="E478" i="136"/>
  <c r="D478" i="136"/>
  <c r="F477" i="136"/>
  <c r="E477" i="136"/>
  <c r="D477" i="136"/>
  <c r="F476" i="136"/>
  <c r="E476" i="136"/>
  <c r="D476" i="136"/>
  <c r="F475" i="136"/>
  <c r="E475" i="136"/>
  <c r="D475" i="136"/>
  <c r="F474" i="136"/>
  <c r="E474" i="136"/>
  <c r="D474" i="136"/>
  <c r="F473" i="136"/>
  <c r="E473" i="136"/>
  <c r="D473" i="136"/>
  <c r="F472" i="136"/>
  <c r="E472" i="136"/>
  <c r="D472" i="136"/>
  <c r="F471" i="136"/>
  <c r="E471" i="136"/>
  <c r="D471" i="136"/>
  <c r="F470" i="136"/>
  <c r="E470" i="136"/>
  <c r="D470" i="136"/>
  <c r="F469" i="136"/>
  <c r="E469" i="136"/>
  <c r="D469" i="136"/>
  <c r="F468" i="136"/>
  <c r="E468" i="136"/>
  <c r="D468" i="136"/>
  <c r="F467" i="136"/>
  <c r="E467" i="136"/>
  <c r="D467" i="136"/>
  <c r="F466" i="136"/>
  <c r="E466" i="136"/>
  <c r="D466" i="136"/>
  <c r="F465" i="136"/>
  <c r="E465" i="136"/>
  <c r="D465" i="136"/>
  <c r="F464" i="136"/>
  <c r="E464" i="136"/>
  <c r="D464" i="136"/>
  <c r="F463" i="136"/>
  <c r="E463" i="136"/>
  <c r="D463" i="136"/>
  <c r="F462" i="136"/>
  <c r="E462" i="136"/>
  <c r="D462" i="136"/>
  <c r="F461" i="136"/>
  <c r="E461" i="136"/>
  <c r="D461" i="136"/>
  <c r="F460" i="136"/>
  <c r="E460" i="136"/>
  <c r="D460" i="136"/>
  <c r="F459" i="136"/>
  <c r="E459" i="136"/>
  <c r="D459" i="136"/>
  <c r="F458" i="136"/>
  <c r="E458" i="136"/>
  <c r="D458" i="136"/>
  <c r="F457" i="136"/>
  <c r="E457" i="136"/>
  <c r="D457" i="136"/>
  <c r="F456" i="136"/>
  <c r="E456" i="136"/>
  <c r="D456" i="136"/>
  <c r="F455" i="136"/>
  <c r="E455" i="136"/>
  <c r="D455" i="136"/>
  <c r="F454" i="136"/>
  <c r="E454" i="136"/>
  <c r="D454" i="136"/>
  <c r="F453" i="136"/>
  <c r="E453" i="136"/>
  <c r="D453" i="136"/>
  <c r="F452" i="136"/>
  <c r="E452" i="136"/>
  <c r="D452" i="136"/>
  <c r="F451" i="136"/>
  <c r="E451" i="136"/>
  <c r="D451" i="136"/>
  <c r="F450" i="136"/>
  <c r="E450" i="136"/>
  <c r="D450" i="136"/>
  <c r="F449" i="136"/>
  <c r="E449" i="136"/>
  <c r="D449" i="136"/>
  <c r="F448" i="136"/>
  <c r="E448" i="136"/>
  <c r="D448" i="136"/>
  <c r="F447" i="136"/>
  <c r="E447" i="136"/>
  <c r="D447" i="136"/>
  <c r="F446" i="136"/>
  <c r="E446" i="136"/>
  <c r="D446" i="136"/>
  <c r="F445" i="136"/>
  <c r="E445" i="136"/>
  <c r="D445" i="136"/>
  <c r="F444" i="136"/>
  <c r="E444" i="136"/>
  <c r="D444" i="136"/>
  <c r="F443" i="136"/>
  <c r="E443" i="136"/>
  <c r="D443" i="136"/>
  <c r="F442" i="136"/>
  <c r="E442" i="136"/>
  <c r="D442" i="136"/>
  <c r="F441" i="136"/>
  <c r="E441" i="136"/>
  <c r="D441" i="136"/>
  <c r="F440" i="136"/>
  <c r="E440" i="136"/>
  <c r="D440" i="136"/>
  <c r="F439" i="136"/>
  <c r="E439" i="136"/>
  <c r="D439" i="136"/>
  <c r="F438" i="136"/>
  <c r="E438" i="136"/>
  <c r="D438" i="136"/>
  <c r="F437" i="136"/>
  <c r="E437" i="136"/>
  <c r="D437" i="136"/>
  <c r="F436" i="136"/>
  <c r="E436" i="136"/>
  <c r="D436" i="136"/>
  <c r="F435" i="136"/>
  <c r="E435" i="136"/>
  <c r="D435" i="136"/>
  <c r="F434" i="136"/>
  <c r="E434" i="136"/>
  <c r="D434" i="136"/>
  <c r="F433" i="136"/>
  <c r="E433" i="136"/>
  <c r="D433" i="136"/>
  <c r="F432" i="136"/>
  <c r="E432" i="136"/>
  <c r="D432" i="136"/>
  <c r="F431" i="136"/>
  <c r="E431" i="136"/>
  <c r="D431" i="136"/>
  <c r="F430" i="136"/>
  <c r="E430" i="136"/>
  <c r="D430" i="136"/>
  <c r="F429" i="136"/>
  <c r="E429" i="136"/>
  <c r="D429" i="136"/>
  <c r="F428" i="136"/>
  <c r="E428" i="136"/>
  <c r="D428" i="136"/>
  <c r="F427" i="136"/>
  <c r="E427" i="136"/>
  <c r="D427" i="136"/>
  <c r="F426" i="136"/>
  <c r="E426" i="136"/>
  <c r="D426" i="136"/>
  <c r="F425" i="136"/>
  <c r="E425" i="136"/>
  <c r="D425" i="136"/>
  <c r="F424" i="136"/>
  <c r="E424" i="136"/>
  <c r="D424" i="136"/>
  <c r="F423" i="136"/>
  <c r="E423" i="136"/>
  <c r="D423" i="136"/>
  <c r="F422" i="136"/>
  <c r="E422" i="136"/>
  <c r="D422" i="136"/>
  <c r="F421" i="136"/>
  <c r="E421" i="136"/>
  <c r="D421" i="136"/>
  <c r="F420" i="136"/>
  <c r="E420" i="136"/>
  <c r="D420" i="136"/>
  <c r="F419" i="136"/>
  <c r="E419" i="136"/>
  <c r="D419" i="136"/>
  <c r="F418" i="136"/>
  <c r="E418" i="136"/>
  <c r="D418" i="136"/>
  <c r="F417" i="136"/>
  <c r="E417" i="136"/>
  <c r="D417" i="136"/>
  <c r="F416" i="136"/>
  <c r="E416" i="136"/>
  <c r="D416" i="136"/>
  <c r="F415" i="136"/>
  <c r="E415" i="136"/>
  <c r="D415" i="136"/>
  <c r="F414" i="136"/>
  <c r="E414" i="136"/>
  <c r="D414" i="136"/>
  <c r="F413" i="136"/>
  <c r="E413" i="136"/>
  <c r="D413" i="136"/>
  <c r="F412" i="136"/>
  <c r="E412" i="136"/>
  <c r="D412" i="136"/>
  <c r="F411" i="136"/>
  <c r="E411" i="136"/>
  <c r="D411" i="136"/>
  <c r="F410" i="136"/>
  <c r="E410" i="136"/>
  <c r="D410" i="136"/>
  <c r="F409" i="136"/>
  <c r="E409" i="136"/>
  <c r="D409" i="136"/>
  <c r="F408" i="136"/>
  <c r="E408" i="136"/>
  <c r="D408" i="136"/>
  <c r="F407" i="136"/>
  <c r="E407" i="136"/>
  <c r="D407" i="136"/>
  <c r="F406" i="136"/>
  <c r="E406" i="136"/>
  <c r="D406" i="136"/>
  <c r="F405" i="136"/>
  <c r="E405" i="136"/>
  <c r="D405" i="136"/>
  <c r="F404" i="136"/>
  <c r="E404" i="136"/>
  <c r="D404" i="136"/>
  <c r="F403" i="136"/>
  <c r="E403" i="136"/>
  <c r="D403" i="136"/>
  <c r="F402" i="136"/>
  <c r="E402" i="136"/>
  <c r="D402" i="136"/>
  <c r="F401" i="136"/>
  <c r="E401" i="136"/>
  <c r="D401" i="136"/>
  <c r="F400" i="136"/>
  <c r="E400" i="136"/>
  <c r="D400" i="136"/>
  <c r="F399" i="136"/>
  <c r="E399" i="136"/>
  <c r="D399" i="136"/>
  <c r="F398" i="136"/>
  <c r="E398" i="136"/>
  <c r="D398" i="136"/>
  <c r="F397" i="136"/>
  <c r="E397" i="136"/>
  <c r="D397" i="136"/>
  <c r="F396" i="136"/>
  <c r="E396" i="136"/>
  <c r="D396" i="136"/>
  <c r="F395" i="136"/>
  <c r="E395" i="136"/>
  <c r="D395" i="136"/>
  <c r="F394" i="136"/>
  <c r="E394" i="136"/>
  <c r="D394" i="136"/>
  <c r="F393" i="136"/>
  <c r="E393" i="136"/>
  <c r="D393" i="136"/>
  <c r="F392" i="136"/>
  <c r="E392" i="136"/>
  <c r="D392" i="136"/>
  <c r="F391" i="136"/>
  <c r="E391" i="136"/>
  <c r="D391" i="136"/>
  <c r="F390" i="136"/>
  <c r="E390" i="136"/>
  <c r="D390" i="136"/>
  <c r="F389" i="136"/>
  <c r="E389" i="136"/>
  <c r="D389" i="136"/>
  <c r="F388" i="136"/>
  <c r="E388" i="136"/>
  <c r="D388" i="136"/>
  <c r="F387" i="136"/>
  <c r="E387" i="136"/>
  <c r="D387" i="136"/>
  <c r="F386" i="136"/>
  <c r="E386" i="136"/>
  <c r="D386" i="136"/>
  <c r="F385" i="136"/>
  <c r="E385" i="136"/>
  <c r="D385" i="136"/>
  <c r="F384" i="136"/>
  <c r="E384" i="136"/>
  <c r="D384" i="136"/>
  <c r="F383" i="136"/>
  <c r="E383" i="136"/>
  <c r="D383" i="136"/>
  <c r="F382" i="136"/>
  <c r="E382" i="136"/>
  <c r="D382" i="136"/>
  <c r="F381" i="136"/>
  <c r="E381" i="136"/>
  <c r="D381" i="136"/>
  <c r="F380" i="136"/>
  <c r="E380" i="136"/>
  <c r="D380" i="136"/>
  <c r="F379" i="136"/>
  <c r="E379" i="136"/>
  <c r="D379" i="136"/>
  <c r="F378" i="136"/>
  <c r="E378" i="136"/>
  <c r="D378" i="136"/>
  <c r="F377" i="136"/>
  <c r="E377" i="136"/>
  <c r="D377" i="136"/>
  <c r="F376" i="136"/>
  <c r="E376" i="136"/>
  <c r="D376" i="136"/>
  <c r="F375" i="136"/>
  <c r="E375" i="136"/>
  <c r="D375" i="136"/>
  <c r="F374" i="136"/>
  <c r="E374" i="136"/>
  <c r="D374" i="136"/>
  <c r="F373" i="136"/>
  <c r="E373" i="136"/>
  <c r="D373" i="136"/>
  <c r="F372" i="136"/>
  <c r="E372" i="136"/>
  <c r="D372" i="136"/>
  <c r="F371" i="136"/>
  <c r="E371" i="136"/>
  <c r="D371" i="136"/>
  <c r="F370" i="136"/>
  <c r="E370" i="136"/>
  <c r="D370" i="136"/>
  <c r="F369" i="136"/>
  <c r="E369" i="136"/>
  <c r="D369" i="136"/>
  <c r="F368" i="136"/>
  <c r="E368" i="136"/>
  <c r="D368" i="136"/>
  <c r="F367" i="136"/>
  <c r="E367" i="136"/>
  <c r="D367" i="136"/>
  <c r="F366" i="136"/>
  <c r="E366" i="136"/>
  <c r="D366" i="136"/>
  <c r="F365" i="136"/>
  <c r="E365" i="136"/>
  <c r="D365" i="136"/>
  <c r="F364" i="136"/>
  <c r="E364" i="136"/>
  <c r="D364" i="136"/>
  <c r="F363" i="136"/>
  <c r="E363" i="136"/>
  <c r="D363" i="136"/>
  <c r="F362" i="136"/>
  <c r="E362" i="136"/>
  <c r="D362" i="136"/>
  <c r="F361" i="136"/>
  <c r="E361" i="136"/>
  <c r="D361" i="136"/>
  <c r="F360" i="136"/>
  <c r="E360" i="136"/>
  <c r="D360" i="136"/>
  <c r="F359" i="136"/>
  <c r="E359" i="136"/>
  <c r="D359" i="136"/>
  <c r="F358" i="136"/>
  <c r="E358" i="136"/>
  <c r="D358" i="136"/>
  <c r="F357" i="136"/>
  <c r="E357" i="136"/>
  <c r="D357" i="136"/>
  <c r="F356" i="136"/>
  <c r="E356" i="136"/>
  <c r="D356" i="136"/>
  <c r="F355" i="136"/>
  <c r="E355" i="136"/>
  <c r="D355" i="136"/>
  <c r="F354" i="136"/>
  <c r="E354" i="136"/>
  <c r="D354" i="136"/>
  <c r="F353" i="136"/>
  <c r="E353" i="136"/>
  <c r="D353" i="136"/>
  <c r="F352" i="136"/>
  <c r="E352" i="136"/>
  <c r="D352" i="136"/>
  <c r="F351" i="136"/>
  <c r="E351" i="136"/>
  <c r="D351" i="136"/>
  <c r="F350" i="136"/>
  <c r="E350" i="136"/>
  <c r="D350" i="136"/>
  <c r="F349" i="136"/>
  <c r="E349" i="136"/>
  <c r="D349" i="136"/>
  <c r="F348" i="136"/>
  <c r="E348" i="136"/>
  <c r="D348" i="136"/>
  <c r="F347" i="136"/>
  <c r="E347" i="136"/>
  <c r="D347" i="136"/>
  <c r="F346" i="136"/>
  <c r="E346" i="136"/>
  <c r="D346" i="136"/>
  <c r="F345" i="136"/>
  <c r="E345" i="136"/>
  <c r="D345" i="136"/>
  <c r="F344" i="136"/>
  <c r="E344" i="136"/>
  <c r="D344" i="136"/>
  <c r="F343" i="136"/>
  <c r="E343" i="136"/>
  <c r="D343" i="136"/>
  <c r="F342" i="136"/>
  <c r="E342" i="136"/>
  <c r="D342" i="136"/>
  <c r="F341" i="136"/>
  <c r="E341" i="136"/>
  <c r="D341" i="136"/>
  <c r="F340" i="136"/>
  <c r="E340" i="136"/>
  <c r="D340" i="136"/>
  <c r="F339" i="136"/>
  <c r="E339" i="136"/>
  <c r="D339" i="136"/>
  <c r="F338" i="136"/>
  <c r="E338" i="136"/>
  <c r="D338" i="136"/>
  <c r="F337" i="136"/>
  <c r="E337" i="136"/>
  <c r="D337" i="136"/>
  <c r="F336" i="136"/>
  <c r="E336" i="136"/>
  <c r="D336" i="136"/>
  <c r="F335" i="136"/>
  <c r="E335" i="136"/>
  <c r="D335" i="136"/>
  <c r="F334" i="136"/>
  <c r="E334" i="136"/>
  <c r="D334" i="136"/>
  <c r="F333" i="136"/>
  <c r="E333" i="136"/>
  <c r="D333" i="136"/>
  <c r="F332" i="136"/>
  <c r="E332" i="136"/>
  <c r="D332" i="136"/>
  <c r="F331" i="136"/>
  <c r="E331" i="136"/>
  <c r="D331" i="136"/>
  <c r="L330" i="136"/>
  <c r="K330" i="136"/>
  <c r="J330" i="136"/>
  <c r="F330" i="136"/>
  <c r="E330" i="136"/>
  <c r="D330" i="136"/>
  <c r="L329" i="136"/>
  <c r="K329" i="136"/>
  <c r="J329" i="136"/>
  <c r="F329" i="136"/>
  <c r="E329" i="136"/>
  <c r="D329" i="136"/>
  <c r="L328" i="136"/>
  <c r="K328" i="136"/>
  <c r="J328" i="136"/>
  <c r="F328" i="136"/>
  <c r="E328" i="136"/>
  <c r="D328" i="136"/>
  <c r="L327" i="136"/>
  <c r="K327" i="136"/>
  <c r="J327" i="136"/>
  <c r="F327" i="136"/>
  <c r="E327" i="136"/>
  <c r="D327" i="136"/>
  <c r="L326" i="136"/>
  <c r="K326" i="136"/>
  <c r="J326" i="136"/>
  <c r="F326" i="136"/>
  <c r="E326" i="136"/>
  <c r="D326" i="136"/>
  <c r="L325" i="136"/>
  <c r="K325" i="136"/>
  <c r="J325" i="136"/>
  <c r="F325" i="136"/>
  <c r="E325" i="136"/>
  <c r="D325" i="136"/>
  <c r="L324" i="136"/>
  <c r="K324" i="136"/>
  <c r="J324" i="136"/>
  <c r="F324" i="136"/>
  <c r="E324" i="136"/>
  <c r="D324" i="136"/>
  <c r="L323" i="136"/>
  <c r="K323" i="136"/>
  <c r="J323" i="136"/>
  <c r="F323" i="136"/>
  <c r="E323" i="136"/>
  <c r="D323" i="136"/>
  <c r="L322" i="136"/>
  <c r="K322" i="136"/>
  <c r="J322" i="136"/>
  <c r="F322" i="136"/>
  <c r="E322" i="136"/>
  <c r="D322" i="136"/>
  <c r="L321" i="136"/>
  <c r="K321" i="136"/>
  <c r="J321" i="136"/>
  <c r="F321" i="136"/>
  <c r="E321" i="136"/>
  <c r="D321" i="136"/>
  <c r="L320" i="136"/>
  <c r="K320" i="136"/>
  <c r="J320" i="136"/>
  <c r="F320" i="136"/>
  <c r="E320" i="136"/>
  <c r="D320" i="136"/>
  <c r="L319" i="136"/>
  <c r="K319" i="136"/>
  <c r="J319" i="136"/>
  <c r="F319" i="136"/>
  <c r="E319" i="136"/>
  <c r="D319" i="136"/>
  <c r="L318" i="136"/>
  <c r="K318" i="136"/>
  <c r="J318" i="136"/>
  <c r="F318" i="136"/>
  <c r="E318" i="136"/>
  <c r="D318" i="136"/>
  <c r="L317" i="136"/>
  <c r="K317" i="136"/>
  <c r="J317" i="136"/>
  <c r="F317" i="136"/>
  <c r="E317" i="136"/>
  <c r="D317" i="136"/>
  <c r="L316" i="136"/>
  <c r="K316" i="136"/>
  <c r="J316" i="136"/>
  <c r="F316" i="136"/>
  <c r="E316" i="136"/>
  <c r="D316" i="136"/>
  <c r="L315" i="136"/>
  <c r="K315" i="136"/>
  <c r="J315" i="136"/>
  <c r="F315" i="136"/>
  <c r="E315" i="136"/>
  <c r="D315" i="136"/>
  <c r="L314" i="136"/>
  <c r="K314" i="136"/>
  <c r="J314" i="136"/>
  <c r="F314" i="136"/>
  <c r="E314" i="136"/>
  <c r="D314" i="136"/>
  <c r="L313" i="136"/>
  <c r="K313" i="136"/>
  <c r="J313" i="136"/>
  <c r="F313" i="136"/>
  <c r="E313" i="136"/>
  <c r="D313" i="136"/>
  <c r="L312" i="136"/>
  <c r="K312" i="136"/>
  <c r="J312" i="136"/>
  <c r="F312" i="136"/>
  <c r="E312" i="136"/>
  <c r="D312" i="136"/>
  <c r="L311" i="136"/>
  <c r="K311" i="136"/>
  <c r="J311" i="136"/>
  <c r="F311" i="136"/>
  <c r="E311" i="136"/>
  <c r="D311" i="136"/>
  <c r="L310" i="136"/>
  <c r="K310" i="136"/>
  <c r="J310" i="136"/>
  <c r="F310" i="136"/>
  <c r="E310" i="136"/>
  <c r="D310" i="136"/>
  <c r="L309" i="136"/>
  <c r="K309" i="136"/>
  <c r="J309" i="136"/>
  <c r="F309" i="136"/>
  <c r="E309" i="136"/>
  <c r="D309" i="136"/>
  <c r="L308" i="136"/>
  <c r="K308" i="136"/>
  <c r="J308" i="136"/>
  <c r="F308" i="136"/>
  <c r="E308" i="136"/>
  <c r="D308" i="136"/>
  <c r="L307" i="136"/>
  <c r="K307" i="136"/>
  <c r="J307" i="136"/>
  <c r="F307" i="136"/>
  <c r="E307" i="136"/>
  <c r="D307" i="136"/>
  <c r="L306" i="136"/>
  <c r="K306" i="136"/>
  <c r="J306" i="136"/>
  <c r="F306" i="136"/>
  <c r="E306" i="136"/>
  <c r="D306" i="136"/>
  <c r="L305" i="136"/>
  <c r="K305" i="136"/>
  <c r="J305" i="136"/>
  <c r="F305" i="136"/>
  <c r="E305" i="136"/>
  <c r="D305" i="136"/>
  <c r="L304" i="136"/>
  <c r="K304" i="136"/>
  <c r="J304" i="136"/>
  <c r="F304" i="136"/>
  <c r="E304" i="136"/>
  <c r="D304" i="136"/>
  <c r="L303" i="136"/>
  <c r="K303" i="136"/>
  <c r="J303" i="136"/>
  <c r="F303" i="136"/>
  <c r="E303" i="136"/>
  <c r="D303" i="136"/>
  <c r="L302" i="136"/>
  <c r="K302" i="136"/>
  <c r="J302" i="136"/>
  <c r="F302" i="136"/>
  <c r="E302" i="136"/>
  <c r="D302" i="136"/>
  <c r="L301" i="136"/>
  <c r="K301" i="136"/>
  <c r="J301" i="136"/>
  <c r="F301" i="136"/>
  <c r="E301" i="136"/>
  <c r="D301" i="136"/>
  <c r="L300" i="136"/>
  <c r="K300" i="136"/>
  <c r="J300" i="136"/>
  <c r="F300" i="136"/>
  <c r="E300" i="136"/>
  <c r="D300" i="136"/>
  <c r="L299" i="136"/>
  <c r="K299" i="136"/>
  <c r="J299" i="136"/>
  <c r="F299" i="136"/>
  <c r="E299" i="136"/>
  <c r="D299" i="136"/>
  <c r="L298" i="136"/>
  <c r="K298" i="136"/>
  <c r="J298" i="136"/>
  <c r="F298" i="136"/>
  <c r="E298" i="136"/>
  <c r="D298" i="136"/>
  <c r="L297" i="136"/>
  <c r="K297" i="136"/>
  <c r="J297" i="136"/>
  <c r="F297" i="136"/>
  <c r="E297" i="136"/>
  <c r="D297" i="136"/>
  <c r="L296" i="136"/>
  <c r="K296" i="136"/>
  <c r="J296" i="136"/>
  <c r="F296" i="136"/>
  <c r="E296" i="136"/>
  <c r="D296" i="136"/>
  <c r="L295" i="136"/>
  <c r="K295" i="136"/>
  <c r="J295" i="136"/>
  <c r="F295" i="136"/>
  <c r="E295" i="136"/>
  <c r="D295" i="136"/>
  <c r="L294" i="136"/>
  <c r="K294" i="136"/>
  <c r="J294" i="136"/>
  <c r="F294" i="136"/>
  <c r="E294" i="136"/>
  <c r="D294" i="136"/>
  <c r="L293" i="136"/>
  <c r="K293" i="136"/>
  <c r="J293" i="136"/>
  <c r="H293" i="136"/>
  <c r="F293" i="136"/>
  <c r="E293" i="136"/>
  <c r="D293" i="136"/>
  <c r="L292" i="136"/>
  <c r="K292" i="136"/>
  <c r="J292" i="136"/>
  <c r="H292" i="136"/>
  <c r="F292" i="136"/>
  <c r="E292" i="136"/>
  <c r="D292" i="136"/>
  <c r="L291" i="136"/>
  <c r="K291" i="136"/>
  <c r="J291" i="136"/>
  <c r="H291" i="136"/>
  <c r="F291" i="136"/>
  <c r="E291" i="136"/>
  <c r="D291" i="136"/>
  <c r="L290" i="136"/>
  <c r="K290" i="136"/>
  <c r="J290" i="136"/>
  <c r="H290" i="136"/>
  <c r="F290" i="136"/>
  <c r="E290" i="136"/>
  <c r="D290" i="136"/>
  <c r="L289" i="136"/>
  <c r="K289" i="136"/>
  <c r="J289" i="136"/>
  <c r="H289" i="136"/>
  <c r="F289" i="136"/>
  <c r="E289" i="136"/>
  <c r="D289" i="136"/>
  <c r="L288" i="136"/>
  <c r="K288" i="136"/>
  <c r="J288" i="136"/>
  <c r="H288" i="136"/>
  <c r="F288" i="136"/>
  <c r="E288" i="136"/>
  <c r="D288" i="136"/>
  <c r="L287" i="136"/>
  <c r="K287" i="136"/>
  <c r="J287" i="136"/>
  <c r="H287" i="136"/>
  <c r="F287" i="136"/>
  <c r="E287" i="136"/>
  <c r="D287" i="136"/>
  <c r="L286" i="136"/>
  <c r="K286" i="136"/>
  <c r="J286" i="136"/>
  <c r="H286" i="136"/>
  <c r="F286" i="136"/>
  <c r="E286" i="136"/>
  <c r="D286" i="136"/>
  <c r="L285" i="136"/>
  <c r="K285" i="136"/>
  <c r="J285" i="136"/>
  <c r="H285" i="136"/>
  <c r="F285" i="136"/>
  <c r="E285" i="136"/>
  <c r="D285" i="136"/>
  <c r="L284" i="136"/>
  <c r="K284" i="136"/>
  <c r="J284" i="136"/>
  <c r="H284" i="136"/>
  <c r="F284" i="136"/>
  <c r="E284" i="136"/>
  <c r="D284" i="136"/>
  <c r="L283" i="136"/>
  <c r="K283" i="136"/>
  <c r="J283" i="136"/>
  <c r="H283" i="136"/>
  <c r="F283" i="136"/>
  <c r="E283" i="136"/>
  <c r="D283" i="136"/>
  <c r="L282" i="136"/>
  <c r="K282" i="136"/>
  <c r="J282" i="136"/>
  <c r="H282" i="136"/>
  <c r="F282" i="136"/>
  <c r="E282" i="136"/>
  <c r="D282" i="136"/>
  <c r="L281" i="136"/>
  <c r="K281" i="136"/>
  <c r="J281" i="136"/>
  <c r="H281" i="136"/>
  <c r="F281" i="136"/>
  <c r="E281" i="136"/>
  <c r="D281" i="136"/>
  <c r="L280" i="136"/>
  <c r="K280" i="136"/>
  <c r="J280" i="136"/>
  <c r="H280" i="136"/>
  <c r="F280" i="136"/>
  <c r="E280" i="136"/>
  <c r="D280" i="136"/>
  <c r="L279" i="136"/>
  <c r="K279" i="136"/>
  <c r="J279" i="136"/>
  <c r="H279" i="136"/>
  <c r="F279" i="136"/>
  <c r="E279" i="136"/>
  <c r="D279" i="136"/>
  <c r="L278" i="136"/>
  <c r="K278" i="136"/>
  <c r="J278" i="136"/>
  <c r="H278" i="136"/>
  <c r="F278" i="136"/>
  <c r="E278" i="136"/>
  <c r="D278" i="136"/>
  <c r="L277" i="136"/>
  <c r="K277" i="136"/>
  <c r="J277" i="136"/>
  <c r="H277" i="136"/>
  <c r="F277" i="136"/>
  <c r="E277" i="136"/>
  <c r="D277" i="136"/>
  <c r="L276" i="136"/>
  <c r="K276" i="136"/>
  <c r="J276" i="136"/>
  <c r="H276" i="136"/>
  <c r="F276" i="136"/>
  <c r="E276" i="136"/>
  <c r="D276" i="136"/>
  <c r="L275" i="136"/>
  <c r="K275" i="136"/>
  <c r="J275" i="136"/>
  <c r="H275" i="136"/>
  <c r="F275" i="136"/>
  <c r="E275" i="136"/>
  <c r="D275" i="136"/>
  <c r="L274" i="136"/>
  <c r="K274" i="136"/>
  <c r="J274" i="136"/>
  <c r="H274" i="136"/>
  <c r="F274" i="136"/>
  <c r="E274" i="136"/>
  <c r="D274" i="136"/>
  <c r="L273" i="136"/>
  <c r="K273" i="136"/>
  <c r="J273" i="136"/>
  <c r="H273" i="136"/>
  <c r="F273" i="136"/>
  <c r="E273" i="136"/>
  <c r="D273" i="136"/>
  <c r="L272" i="136"/>
  <c r="K272" i="136"/>
  <c r="J272" i="136"/>
  <c r="H272" i="136"/>
  <c r="F272" i="136"/>
  <c r="E272" i="136"/>
  <c r="D272" i="136"/>
  <c r="L271" i="136"/>
  <c r="K271" i="136"/>
  <c r="J271" i="136"/>
  <c r="H271" i="136"/>
  <c r="F271" i="136"/>
  <c r="E271" i="136"/>
  <c r="D271" i="136"/>
  <c r="L270" i="136"/>
  <c r="K270" i="136"/>
  <c r="J270" i="136"/>
  <c r="H270" i="136"/>
  <c r="F270" i="136"/>
  <c r="E270" i="136"/>
  <c r="D270" i="136"/>
  <c r="L269" i="136"/>
  <c r="K269" i="136"/>
  <c r="J269" i="136"/>
  <c r="H269" i="136"/>
  <c r="F269" i="136"/>
  <c r="E269" i="136"/>
  <c r="D269" i="136"/>
  <c r="L268" i="136"/>
  <c r="K268" i="136"/>
  <c r="J268" i="136"/>
  <c r="H268" i="136"/>
  <c r="F268" i="136"/>
  <c r="E268" i="136"/>
  <c r="D268" i="136"/>
  <c r="L267" i="136"/>
  <c r="K267" i="136"/>
  <c r="J267" i="136"/>
  <c r="H267" i="136"/>
  <c r="F267" i="136"/>
  <c r="E267" i="136"/>
  <c r="D267" i="136"/>
  <c r="L266" i="136"/>
  <c r="K266" i="136"/>
  <c r="J266" i="136"/>
  <c r="H266" i="136"/>
  <c r="F266" i="136"/>
  <c r="E266" i="136"/>
  <c r="D266" i="136"/>
  <c r="L265" i="136"/>
  <c r="K265" i="136"/>
  <c r="J265" i="136"/>
  <c r="H265" i="136"/>
  <c r="F265" i="136"/>
  <c r="E265" i="136"/>
  <c r="D265" i="136"/>
  <c r="L264" i="136"/>
  <c r="K264" i="136"/>
  <c r="J264" i="136"/>
  <c r="H264" i="136"/>
  <c r="F264" i="136"/>
  <c r="E264" i="136"/>
  <c r="D264" i="136"/>
  <c r="L263" i="136"/>
  <c r="K263" i="136"/>
  <c r="J263" i="136"/>
  <c r="H263" i="136"/>
  <c r="F263" i="136"/>
  <c r="E263" i="136"/>
  <c r="D263" i="136"/>
  <c r="L262" i="136"/>
  <c r="K262" i="136"/>
  <c r="J262" i="136"/>
  <c r="H262" i="136"/>
  <c r="F262" i="136"/>
  <c r="E262" i="136"/>
  <c r="D262" i="136"/>
  <c r="L261" i="136"/>
  <c r="K261" i="136"/>
  <c r="J261" i="136"/>
  <c r="H261" i="136"/>
  <c r="F261" i="136"/>
  <c r="E261" i="136"/>
  <c r="D261" i="136"/>
  <c r="L260" i="136"/>
  <c r="K260" i="136"/>
  <c r="J260" i="136"/>
  <c r="H260" i="136"/>
  <c r="F260" i="136"/>
  <c r="E260" i="136"/>
  <c r="D260" i="136"/>
  <c r="L259" i="136"/>
  <c r="K259" i="136"/>
  <c r="J259" i="136"/>
  <c r="H259" i="136"/>
  <c r="F259" i="136"/>
  <c r="E259" i="136"/>
  <c r="D259" i="136"/>
  <c r="L258" i="136"/>
  <c r="K258" i="136"/>
  <c r="J258" i="136"/>
  <c r="H258" i="136"/>
  <c r="F258" i="136"/>
  <c r="E258" i="136"/>
  <c r="D258" i="136"/>
  <c r="L257" i="136"/>
  <c r="K257" i="136"/>
  <c r="J257" i="136"/>
  <c r="H257" i="136"/>
  <c r="F257" i="136"/>
  <c r="E257" i="136"/>
  <c r="D257" i="136"/>
  <c r="L256" i="136"/>
  <c r="K256" i="136"/>
  <c r="J256" i="136"/>
  <c r="H256" i="136"/>
  <c r="F256" i="136"/>
  <c r="E256" i="136"/>
  <c r="D256" i="136"/>
  <c r="L255" i="136"/>
  <c r="K255" i="136"/>
  <c r="J255" i="136"/>
  <c r="H255" i="136"/>
  <c r="F255" i="136"/>
  <c r="E255" i="136"/>
  <c r="D255" i="136"/>
  <c r="L254" i="136"/>
  <c r="K254" i="136"/>
  <c r="J254" i="136"/>
  <c r="H254" i="136"/>
  <c r="F254" i="136"/>
  <c r="E254" i="136"/>
  <c r="D254" i="136"/>
  <c r="L253" i="136"/>
  <c r="K253" i="136"/>
  <c r="J253" i="136"/>
  <c r="H253" i="136"/>
  <c r="F253" i="136"/>
  <c r="E253" i="136"/>
  <c r="D253" i="136"/>
  <c r="L252" i="136"/>
  <c r="K252" i="136"/>
  <c r="J252" i="136"/>
  <c r="H252" i="136"/>
  <c r="F252" i="136"/>
  <c r="E252" i="136"/>
  <c r="D252" i="136"/>
  <c r="L251" i="136"/>
  <c r="K251" i="136"/>
  <c r="J251" i="136"/>
  <c r="H251" i="136"/>
  <c r="F251" i="136"/>
  <c r="E251" i="136"/>
  <c r="D251" i="136"/>
  <c r="L250" i="136"/>
  <c r="K250" i="136"/>
  <c r="J250" i="136"/>
  <c r="H250" i="136"/>
  <c r="F250" i="136"/>
  <c r="E250" i="136"/>
  <c r="D250" i="136"/>
  <c r="L249" i="136"/>
  <c r="K249" i="136"/>
  <c r="J249" i="136"/>
  <c r="H249" i="136"/>
  <c r="F249" i="136"/>
  <c r="E249" i="136"/>
  <c r="D249" i="136"/>
  <c r="L248" i="136"/>
  <c r="K248" i="136"/>
  <c r="J248" i="136"/>
  <c r="H248" i="136"/>
  <c r="F248" i="136"/>
  <c r="E248" i="136"/>
  <c r="D248" i="136"/>
  <c r="L247" i="136"/>
  <c r="K247" i="136"/>
  <c r="J247" i="136"/>
  <c r="H247" i="136"/>
  <c r="F247" i="136"/>
  <c r="E247" i="136"/>
  <c r="D247" i="136"/>
  <c r="L246" i="136"/>
  <c r="K246" i="136"/>
  <c r="J246" i="136"/>
  <c r="H246" i="136"/>
  <c r="F246" i="136"/>
  <c r="E246" i="136"/>
  <c r="D246" i="136"/>
  <c r="L245" i="136"/>
  <c r="K245" i="136"/>
  <c r="J245" i="136"/>
  <c r="H245" i="136"/>
  <c r="F245" i="136"/>
  <c r="E245" i="136"/>
  <c r="D245" i="136"/>
  <c r="L244" i="136"/>
  <c r="K244" i="136"/>
  <c r="J244" i="136"/>
  <c r="H244" i="136"/>
  <c r="F244" i="136"/>
  <c r="E244" i="136"/>
  <c r="D244" i="136"/>
  <c r="L243" i="136"/>
  <c r="K243" i="136"/>
  <c r="J243" i="136"/>
  <c r="H243" i="136"/>
  <c r="F243" i="136"/>
  <c r="E243" i="136"/>
  <c r="D243" i="136"/>
  <c r="L242" i="136"/>
  <c r="K242" i="136"/>
  <c r="J242" i="136"/>
  <c r="H242" i="136"/>
  <c r="F242" i="136"/>
  <c r="E242" i="136"/>
  <c r="D242" i="136"/>
  <c r="L241" i="136"/>
  <c r="K241" i="136"/>
  <c r="J241" i="136"/>
  <c r="H241" i="136"/>
  <c r="F241" i="136"/>
  <c r="E241" i="136"/>
  <c r="D241" i="136"/>
  <c r="L240" i="136"/>
  <c r="K240" i="136"/>
  <c r="J240" i="136"/>
  <c r="H240" i="136"/>
  <c r="F240" i="136"/>
  <c r="E240" i="136"/>
  <c r="D240" i="136"/>
  <c r="L239" i="136"/>
  <c r="K239" i="136"/>
  <c r="J239" i="136"/>
  <c r="H239" i="136"/>
  <c r="F239" i="136"/>
  <c r="E239" i="136"/>
  <c r="D239" i="136"/>
  <c r="L238" i="136"/>
  <c r="K238" i="136"/>
  <c r="J238" i="136"/>
  <c r="H238" i="136"/>
  <c r="F238" i="136"/>
  <c r="E238" i="136"/>
  <c r="D238" i="136"/>
  <c r="L237" i="136"/>
  <c r="K237" i="136"/>
  <c r="J237" i="136"/>
  <c r="H237" i="136"/>
  <c r="F237" i="136"/>
  <c r="E237" i="136"/>
  <c r="D237" i="136"/>
  <c r="L236" i="136"/>
  <c r="K236" i="136"/>
  <c r="J236" i="136"/>
  <c r="H236" i="136"/>
  <c r="F236" i="136"/>
  <c r="E236" i="136"/>
  <c r="D236" i="136"/>
  <c r="L235" i="136"/>
  <c r="K235" i="136"/>
  <c r="J235" i="136"/>
  <c r="H235" i="136"/>
  <c r="F235" i="136"/>
  <c r="E235" i="136"/>
  <c r="D235" i="136"/>
  <c r="L234" i="136"/>
  <c r="K234" i="136"/>
  <c r="J234" i="136"/>
  <c r="H234" i="136"/>
  <c r="F234" i="136"/>
  <c r="E234" i="136"/>
  <c r="D234" i="136"/>
  <c r="L233" i="136"/>
  <c r="K233" i="136"/>
  <c r="J233" i="136"/>
  <c r="H233" i="136"/>
  <c r="F233" i="136"/>
  <c r="E233" i="136"/>
  <c r="D233" i="136"/>
  <c r="L232" i="136"/>
  <c r="K232" i="136"/>
  <c r="J232" i="136"/>
  <c r="F232" i="136"/>
  <c r="E232" i="136"/>
  <c r="D232" i="136"/>
  <c r="L231" i="136"/>
  <c r="K231" i="136"/>
  <c r="J231" i="136"/>
  <c r="F231" i="136"/>
  <c r="E231" i="136"/>
  <c r="D231" i="136"/>
  <c r="L230" i="136"/>
  <c r="K230" i="136"/>
  <c r="J230" i="136"/>
  <c r="F230" i="136"/>
  <c r="E230" i="136"/>
  <c r="D230" i="136"/>
  <c r="L229" i="136"/>
  <c r="K229" i="136"/>
  <c r="J229" i="136"/>
  <c r="F229" i="136"/>
  <c r="E229" i="136"/>
  <c r="D229" i="136"/>
  <c r="L228" i="136"/>
  <c r="K228" i="136"/>
  <c r="J228" i="136"/>
  <c r="F228" i="136"/>
  <c r="E228" i="136"/>
  <c r="D228" i="136"/>
  <c r="L227" i="136"/>
  <c r="K227" i="136"/>
  <c r="J227" i="136"/>
  <c r="F227" i="136"/>
  <c r="E227" i="136"/>
  <c r="D227" i="136"/>
  <c r="L226" i="136"/>
  <c r="K226" i="136"/>
  <c r="J226" i="136"/>
  <c r="F226" i="136"/>
  <c r="E226" i="136"/>
  <c r="D226" i="136"/>
  <c r="L225" i="136"/>
  <c r="K225" i="136"/>
  <c r="J225" i="136"/>
  <c r="F225" i="136"/>
  <c r="E225" i="136"/>
  <c r="D225" i="136"/>
  <c r="L224" i="136"/>
  <c r="K224" i="136"/>
  <c r="J224" i="136"/>
  <c r="F224" i="136"/>
  <c r="E224" i="136"/>
  <c r="D224" i="136"/>
  <c r="L223" i="136"/>
  <c r="K223" i="136"/>
  <c r="J223" i="136"/>
  <c r="F223" i="136"/>
  <c r="E223" i="136"/>
  <c r="D223" i="136"/>
  <c r="L222" i="136"/>
  <c r="K222" i="136"/>
  <c r="J222" i="136"/>
  <c r="F222" i="136"/>
  <c r="E222" i="136"/>
  <c r="D222" i="136"/>
  <c r="L221" i="136"/>
  <c r="K221" i="136"/>
  <c r="J221" i="136"/>
  <c r="F221" i="136"/>
  <c r="E221" i="136"/>
  <c r="D221" i="136"/>
  <c r="L220" i="136"/>
  <c r="K220" i="136"/>
  <c r="J220" i="136"/>
  <c r="F220" i="136"/>
  <c r="E220" i="136"/>
  <c r="D220" i="136"/>
  <c r="L219" i="136"/>
  <c r="K219" i="136"/>
  <c r="J219" i="136"/>
  <c r="F219" i="136"/>
  <c r="E219" i="136"/>
  <c r="D219" i="136"/>
  <c r="L218" i="136"/>
  <c r="K218" i="136"/>
  <c r="J218" i="136"/>
  <c r="F218" i="136"/>
  <c r="E218" i="136"/>
  <c r="D218" i="136"/>
  <c r="L217" i="136"/>
  <c r="K217" i="136"/>
  <c r="J217" i="136"/>
  <c r="F217" i="136"/>
  <c r="E217" i="136"/>
  <c r="D217" i="136"/>
  <c r="L216" i="136"/>
  <c r="K216" i="136"/>
  <c r="J216" i="136"/>
  <c r="F216" i="136"/>
  <c r="E216" i="136"/>
  <c r="D216" i="136"/>
  <c r="L215" i="136"/>
  <c r="K215" i="136"/>
  <c r="J215" i="136"/>
  <c r="F215" i="136"/>
  <c r="E215" i="136"/>
  <c r="D215" i="136"/>
  <c r="L214" i="136"/>
  <c r="K214" i="136"/>
  <c r="J214" i="136"/>
  <c r="F214" i="136"/>
  <c r="E214" i="136"/>
  <c r="D214" i="136"/>
  <c r="L213" i="136"/>
  <c r="K213" i="136"/>
  <c r="J213" i="136"/>
  <c r="F213" i="136"/>
  <c r="E213" i="136"/>
  <c r="D213" i="136"/>
  <c r="L212" i="136"/>
  <c r="K212" i="136"/>
  <c r="J212" i="136"/>
  <c r="F212" i="136"/>
  <c r="E212" i="136"/>
  <c r="D212" i="136"/>
  <c r="L211" i="136"/>
  <c r="K211" i="136"/>
  <c r="J211" i="136"/>
  <c r="F211" i="136"/>
  <c r="E211" i="136"/>
  <c r="D211" i="136"/>
  <c r="L210" i="136"/>
  <c r="K210" i="136"/>
  <c r="J210" i="136"/>
  <c r="F210" i="136"/>
  <c r="E210" i="136"/>
  <c r="D210" i="136"/>
  <c r="L209" i="136"/>
  <c r="K209" i="136"/>
  <c r="J209" i="136"/>
  <c r="F209" i="136"/>
  <c r="E209" i="136"/>
  <c r="D209" i="136"/>
  <c r="L208" i="136"/>
  <c r="K208" i="136"/>
  <c r="J208" i="136"/>
  <c r="F208" i="136"/>
  <c r="E208" i="136"/>
  <c r="D208" i="136"/>
  <c r="L207" i="136"/>
  <c r="K207" i="136"/>
  <c r="J207" i="136"/>
  <c r="F207" i="136"/>
  <c r="E207" i="136"/>
  <c r="D207" i="136"/>
  <c r="L206" i="136"/>
  <c r="K206" i="136"/>
  <c r="J206" i="136"/>
  <c r="F206" i="136"/>
  <c r="E206" i="136"/>
  <c r="D206" i="136"/>
  <c r="L205" i="136"/>
  <c r="K205" i="136"/>
  <c r="J205" i="136"/>
  <c r="F205" i="136"/>
  <c r="E205" i="136"/>
  <c r="D205" i="136"/>
  <c r="L204" i="136"/>
  <c r="K204" i="136"/>
  <c r="J204" i="136"/>
  <c r="F204" i="136"/>
  <c r="E204" i="136"/>
  <c r="D204" i="136"/>
  <c r="L203" i="136"/>
  <c r="K203" i="136"/>
  <c r="J203" i="136"/>
  <c r="F203" i="136"/>
  <c r="E203" i="136"/>
  <c r="D203" i="136"/>
  <c r="L202" i="136"/>
  <c r="K202" i="136"/>
  <c r="J202" i="136"/>
  <c r="F202" i="136"/>
  <c r="E202" i="136"/>
  <c r="D202" i="136"/>
  <c r="L201" i="136"/>
  <c r="K201" i="136"/>
  <c r="J201" i="136"/>
  <c r="F201" i="136"/>
  <c r="E201" i="136"/>
  <c r="D201" i="136"/>
  <c r="L200" i="136"/>
  <c r="K200" i="136"/>
  <c r="J200" i="136"/>
  <c r="F200" i="136"/>
  <c r="E200" i="136"/>
  <c r="D200" i="136"/>
  <c r="L199" i="136"/>
  <c r="K199" i="136"/>
  <c r="J199" i="136"/>
  <c r="F199" i="136"/>
  <c r="E199" i="136"/>
  <c r="D199" i="136"/>
  <c r="L198" i="136"/>
  <c r="K198" i="136"/>
  <c r="J198" i="136"/>
  <c r="F198" i="136"/>
  <c r="E198" i="136"/>
  <c r="D198" i="136"/>
  <c r="L197" i="136"/>
  <c r="K197" i="136"/>
  <c r="J197" i="136"/>
  <c r="F197" i="136"/>
  <c r="E197" i="136"/>
  <c r="D197" i="136"/>
  <c r="L196" i="136"/>
  <c r="K196" i="136"/>
  <c r="J196" i="136"/>
  <c r="F196" i="136"/>
  <c r="E196" i="136"/>
  <c r="D196" i="136"/>
  <c r="L195" i="136"/>
  <c r="K195" i="136"/>
  <c r="J195" i="136"/>
  <c r="F195" i="136"/>
  <c r="E195" i="136"/>
  <c r="D195" i="136"/>
  <c r="L194" i="136"/>
  <c r="K194" i="136"/>
  <c r="J194" i="136"/>
  <c r="F194" i="136"/>
  <c r="E194" i="136"/>
  <c r="D194" i="136"/>
  <c r="L193" i="136"/>
  <c r="K193" i="136"/>
  <c r="J193" i="136"/>
  <c r="F193" i="136"/>
  <c r="E193" i="136"/>
  <c r="D193" i="136"/>
  <c r="L192" i="136"/>
  <c r="K192" i="136"/>
  <c r="J192" i="136"/>
  <c r="F192" i="136"/>
  <c r="E192" i="136"/>
  <c r="D192" i="136"/>
  <c r="L191" i="136"/>
  <c r="K191" i="136"/>
  <c r="J191" i="136"/>
  <c r="F191" i="136"/>
  <c r="E191" i="136"/>
  <c r="D191" i="136"/>
  <c r="L190" i="136"/>
  <c r="K190" i="136"/>
  <c r="J190" i="136"/>
  <c r="F190" i="136"/>
  <c r="E190" i="136"/>
  <c r="D190" i="136"/>
  <c r="L189" i="136"/>
  <c r="K189" i="136"/>
  <c r="J189" i="136"/>
  <c r="F189" i="136"/>
  <c r="E189" i="136"/>
  <c r="D189" i="136"/>
  <c r="L188" i="136"/>
  <c r="K188" i="136"/>
  <c r="J188" i="136"/>
  <c r="F188" i="136"/>
  <c r="E188" i="136"/>
  <c r="D188" i="136"/>
  <c r="L187" i="136"/>
  <c r="K187" i="136"/>
  <c r="J187" i="136"/>
  <c r="F187" i="136"/>
  <c r="E187" i="136"/>
  <c r="D187" i="136"/>
  <c r="L186" i="136"/>
  <c r="K186" i="136"/>
  <c r="J186" i="136"/>
  <c r="F186" i="136"/>
  <c r="E186" i="136"/>
  <c r="D186" i="136"/>
  <c r="L185" i="136"/>
  <c r="K185" i="136"/>
  <c r="J185" i="136"/>
  <c r="F185" i="136"/>
  <c r="E185" i="136"/>
  <c r="D185" i="136"/>
  <c r="L184" i="136"/>
  <c r="K184" i="136"/>
  <c r="J184" i="136"/>
  <c r="F184" i="136"/>
  <c r="E184" i="136"/>
  <c r="D184" i="136"/>
  <c r="L183" i="136"/>
  <c r="K183" i="136"/>
  <c r="J183" i="136"/>
  <c r="F183" i="136"/>
  <c r="E183" i="136"/>
  <c r="D183" i="136"/>
  <c r="L182" i="136"/>
  <c r="K182" i="136"/>
  <c r="J182" i="136"/>
  <c r="F182" i="136"/>
  <c r="E182" i="136"/>
  <c r="D182" i="136"/>
  <c r="L181" i="136"/>
  <c r="K181" i="136"/>
  <c r="J181" i="136"/>
  <c r="F181" i="136"/>
  <c r="E181" i="136"/>
  <c r="D181" i="136"/>
  <c r="L180" i="136"/>
  <c r="K180" i="136"/>
  <c r="J180" i="136"/>
  <c r="F180" i="136"/>
  <c r="E180" i="136"/>
  <c r="D180" i="136"/>
  <c r="L179" i="136"/>
  <c r="K179" i="136"/>
  <c r="J179" i="136"/>
  <c r="F179" i="136"/>
  <c r="E179" i="136"/>
  <c r="D179" i="136"/>
  <c r="L178" i="136"/>
  <c r="K178" i="136"/>
  <c r="J178" i="136"/>
  <c r="F178" i="136"/>
  <c r="E178" i="136"/>
  <c r="D178" i="136"/>
  <c r="L177" i="136"/>
  <c r="K177" i="136"/>
  <c r="J177" i="136"/>
  <c r="F177" i="136"/>
  <c r="E177" i="136"/>
  <c r="D177" i="136"/>
  <c r="L176" i="136"/>
  <c r="K176" i="136"/>
  <c r="J176" i="136"/>
  <c r="F176" i="136"/>
  <c r="E176" i="136"/>
  <c r="D176" i="136"/>
  <c r="L175" i="136"/>
  <c r="K175" i="136"/>
  <c r="J175" i="136"/>
  <c r="F175" i="136"/>
  <c r="E175" i="136"/>
  <c r="D175" i="136"/>
  <c r="L174" i="136"/>
  <c r="K174" i="136"/>
  <c r="J174" i="136"/>
  <c r="F174" i="136"/>
  <c r="E174" i="136"/>
  <c r="D174" i="136"/>
  <c r="L173" i="136"/>
  <c r="K173" i="136"/>
  <c r="J173" i="136"/>
  <c r="F173" i="136"/>
  <c r="E173" i="136"/>
  <c r="D173" i="136"/>
  <c r="L172" i="136"/>
  <c r="K172" i="136"/>
  <c r="J172" i="136"/>
  <c r="F172" i="136"/>
  <c r="E172" i="136"/>
  <c r="D172" i="136"/>
  <c r="L171" i="136"/>
  <c r="K171" i="136"/>
  <c r="J171" i="136"/>
  <c r="F171" i="136"/>
  <c r="E171" i="136"/>
  <c r="D171" i="136"/>
  <c r="L170" i="136"/>
  <c r="K170" i="136"/>
  <c r="J170" i="136"/>
  <c r="F170" i="136"/>
  <c r="E170" i="136"/>
  <c r="D170" i="136"/>
  <c r="L169" i="136"/>
  <c r="K169" i="136"/>
  <c r="J169" i="136"/>
  <c r="F169" i="136"/>
  <c r="E169" i="136"/>
  <c r="D169" i="136"/>
  <c r="L168" i="136"/>
  <c r="K168" i="136"/>
  <c r="J168" i="136"/>
  <c r="F168" i="136"/>
  <c r="E168" i="136"/>
  <c r="D168" i="136"/>
  <c r="L167" i="136"/>
  <c r="K167" i="136"/>
  <c r="J167" i="136"/>
  <c r="F167" i="136"/>
  <c r="E167" i="136"/>
  <c r="D167" i="136"/>
  <c r="L166" i="136"/>
  <c r="K166" i="136"/>
  <c r="J166" i="136"/>
  <c r="F166" i="136"/>
  <c r="E166" i="136"/>
  <c r="D166" i="136"/>
  <c r="L165" i="136"/>
  <c r="K165" i="136"/>
  <c r="J165" i="136"/>
  <c r="F165" i="136"/>
  <c r="E165" i="136"/>
  <c r="D165" i="136"/>
  <c r="L164" i="136"/>
  <c r="K164" i="136"/>
  <c r="J164" i="136"/>
  <c r="F164" i="136"/>
  <c r="E164" i="136"/>
  <c r="D164" i="136"/>
  <c r="L163" i="136"/>
  <c r="K163" i="136"/>
  <c r="J163" i="136"/>
  <c r="F163" i="136"/>
  <c r="E163" i="136"/>
  <c r="D163" i="136"/>
  <c r="L162" i="136"/>
  <c r="K162" i="136"/>
  <c r="J162" i="136"/>
  <c r="F162" i="136"/>
  <c r="E162" i="136"/>
  <c r="D162" i="136"/>
  <c r="L161" i="136"/>
  <c r="K161" i="136"/>
  <c r="J161" i="136"/>
  <c r="F161" i="136"/>
  <c r="E161" i="136"/>
  <c r="D161" i="136"/>
  <c r="L160" i="136"/>
  <c r="K160" i="136"/>
  <c r="J160" i="136"/>
  <c r="F160" i="136"/>
  <c r="E160" i="136"/>
  <c r="D160" i="136"/>
  <c r="L159" i="136"/>
  <c r="K159" i="136"/>
  <c r="J159" i="136"/>
  <c r="F159" i="136"/>
  <c r="E159" i="136"/>
  <c r="D159" i="136"/>
  <c r="L158" i="136"/>
  <c r="K158" i="136"/>
  <c r="J158" i="136"/>
  <c r="F158" i="136"/>
  <c r="E158" i="136"/>
  <c r="D158" i="136"/>
  <c r="L157" i="136"/>
  <c r="K157" i="136"/>
  <c r="J157" i="136"/>
  <c r="F157" i="136"/>
  <c r="E157" i="136"/>
  <c r="D157" i="136"/>
  <c r="L156" i="136"/>
  <c r="K156" i="136"/>
  <c r="J156" i="136"/>
  <c r="F156" i="136"/>
  <c r="E156" i="136"/>
  <c r="D156" i="136"/>
  <c r="L155" i="136"/>
  <c r="K155" i="136"/>
  <c r="J155" i="136"/>
  <c r="F155" i="136"/>
  <c r="E155" i="136"/>
  <c r="D155" i="136"/>
  <c r="L154" i="136"/>
  <c r="K154" i="136"/>
  <c r="J154" i="136"/>
  <c r="F154" i="136"/>
  <c r="E154" i="136"/>
  <c r="D154" i="136"/>
  <c r="L153" i="136"/>
  <c r="K153" i="136"/>
  <c r="J153" i="136"/>
  <c r="F153" i="136"/>
  <c r="E153" i="136"/>
  <c r="D153" i="136"/>
  <c r="L152" i="136"/>
  <c r="K152" i="136"/>
  <c r="J152" i="136"/>
  <c r="F152" i="136"/>
  <c r="E152" i="136"/>
  <c r="D152" i="136"/>
  <c r="L151" i="136"/>
  <c r="K151" i="136"/>
  <c r="J151" i="136"/>
  <c r="F151" i="136"/>
  <c r="E151" i="136"/>
  <c r="D151" i="136"/>
  <c r="L150" i="136"/>
  <c r="K150" i="136"/>
  <c r="J150" i="136"/>
  <c r="F150" i="136"/>
  <c r="E150" i="136"/>
  <c r="D150" i="136"/>
  <c r="L149" i="136"/>
  <c r="K149" i="136"/>
  <c r="J149" i="136"/>
  <c r="F149" i="136"/>
  <c r="E149" i="136"/>
  <c r="D149" i="136"/>
  <c r="L148" i="136"/>
  <c r="K148" i="136"/>
  <c r="J148" i="136"/>
  <c r="F148" i="136"/>
  <c r="E148" i="136"/>
  <c r="D148" i="136"/>
  <c r="L147" i="136"/>
  <c r="K147" i="136"/>
  <c r="J147" i="136"/>
  <c r="F147" i="136"/>
  <c r="E147" i="136"/>
  <c r="D147" i="136"/>
  <c r="L146" i="136"/>
  <c r="K146" i="136"/>
  <c r="J146" i="136"/>
  <c r="F146" i="136"/>
  <c r="E146" i="136"/>
  <c r="D146" i="136"/>
  <c r="L145" i="136"/>
  <c r="K145" i="136"/>
  <c r="J145" i="136"/>
  <c r="F145" i="136"/>
  <c r="E145" i="136"/>
  <c r="D145" i="136"/>
  <c r="L144" i="136"/>
  <c r="K144" i="136"/>
  <c r="J144" i="136"/>
  <c r="F144" i="136"/>
  <c r="E144" i="136"/>
  <c r="D144" i="136"/>
  <c r="L143" i="136"/>
  <c r="K143" i="136"/>
  <c r="J143" i="136"/>
  <c r="F143" i="136"/>
  <c r="E143" i="136"/>
  <c r="D143" i="136"/>
  <c r="L142" i="136"/>
  <c r="K142" i="136"/>
  <c r="J142" i="136"/>
  <c r="F142" i="136"/>
  <c r="E142" i="136"/>
  <c r="D142" i="136"/>
  <c r="L141" i="136"/>
  <c r="K141" i="136"/>
  <c r="J141" i="136"/>
  <c r="F141" i="136"/>
  <c r="E141" i="136"/>
  <c r="D141" i="136"/>
  <c r="L140" i="136"/>
  <c r="K140" i="136"/>
  <c r="J140" i="136"/>
  <c r="F140" i="136"/>
  <c r="E140" i="136"/>
  <c r="D140" i="136"/>
  <c r="L139" i="136"/>
  <c r="K139" i="136"/>
  <c r="J139" i="136"/>
  <c r="F139" i="136"/>
  <c r="E139" i="136"/>
  <c r="D139" i="136"/>
  <c r="L138" i="136"/>
  <c r="K138" i="136"/>
  <c r="J138" i="136"/>
  <c r="F138" i="136"/>
  <c r="E138" i="136"/>
  <c r="D138" i="136"/>
  <c r="L137" i="136"/>
  <c r="K137" i="136"/>
  <c r="J137" i="136"/>
  <c r="F137" i="136"/>
  <c r="E137" i="136"/>
  <c r="D137" i="136"/>
  <c r="L136" i="136"/>
  <c r="K136" i="136"/>
  <c r="J136" i="136"/>
  <c r="F136" i="136"/>
  <c r="E136" i="136"/>
  <c r="D136" i="136"/>
  <c r="L135" i="136"/>
  <c r="K135" i="136"/>
  <c r="J135" i="136"/>
  <c r="F135" i="136"/>
  <c r="E135" i="136"/>
  <c r="D135" i="136"/>
  <c r="L134" i="136"/>
  <c r="K134" i="136"/>
  <c r="J134" i="136"/>
  <c r="F134" i="136"/>
  <c r="E134" i="136"/>
  <c r="D134" i="136"/>
  <c r="L133" i="136"/>
  <c r="K133" i="136"/>
  <c r="J133" i="136"/>
  <c r="F133" i="136"/>
  <c r="E133" i="136"/>
  <c r="D133" i="136"/>
  <c r="L132" i="136"/>
  <c r="K132" i="136"/>
  <c r="J132" i="136"/>
  <c r="F132" i="136"/>
  <c r="E132" i="136"/>
  <c r="D132" i="136"/>
  <c r="L131" i="136"/>
  <c r="K131" i="136"/>
  <c r="J131" i="136"/>
  <c r="F131" i="136"/>
  <c r="E131" i="136"/>
  <c r="D131" i="136"/>
  <c r="L130" i="136"/>
  <c r="K130" i="136"/>
  <c r="J130" i="136"/>
  <c r="F130" i="136"/>
  <c r="E130" i="136"/>
  <c r="D130" i="136"/>
  <c r="L129" i="136"/>
  <c r="K129" i="136"/>
  <c r="J129" i="136"/>
  <c r="F129" i="136"/>
  <c r="E129" i="136"/>
  <c r="D129" i="136"/>
  <c r="L128" i="136"/>
  <c r="K128" i="136"/>
  <c r="J128" i="136"/>
  <c r="F128" i="136"/>
  <c r="E128" i="136"/>
  <c r="D128" i="136"/>
  <c r="L127" i="136"/>
  <c r="K127" i="136"/>
  <c r="J127" i="136"/>
  <c r="F127" i="136"/>
  <c r="E127" i="136"/>
  <c r="D127" i="136"/>
  <c r="L126" i="136"/>
  <c r="K126" i="136"/>
  <c r="J126" i="136"/>
  <c r="F126" i="136"/>
  <c r="E126" i="136"/>
  <c r="D126" i="136"/>
  <c r="L125" i="136"/>
  <c r="K125" i="136"/>
  <c r="J125" i="136"/>
  <c r="F125" i="136"/>
  <c r="E125" i="136"/>
  <c r="D125" i="136"/>
  <c r="L124" i="136"/>
  <c r="K124" i="136"/>
  <c r="J124" i="136"/>
  <c r="F124" i="136"/>
  <c r="E124" i="136"/>
  <c r="D124" i="136"/>
  <c r="L123" i="136"/>
  <c r="K123" i="136"/>
  <c r="J123" i="136"/>
  <c r="F123" i="136"/>
  <c r="E123" i="136"/>
  <c r="D123" i="136"/>
  <c r="L122" i="136"/>
  <c r="K122" i="136"/>
  <c r="J122" i="136"/>
  <c r="F122" i="136"/>
  <c r="E122" i="136"/>
  <c r="D122" i="136"/>
  <c r="L121" i="136"/>
  <c r="K121" i="136"/>
  <c r="J121" i="136"/>
  <c r="F121" i="136"/>
  <c r="E121" i="136"/>
  <c r="D121" i="136"/>
  <c r="L120" i="136"/>
  <c r="K120" i="136"/>
  <c r="J120" i="136"/>
  <c r="F120" i="136"/>
  <c r="E120" i="136"/>
  <c r="D120" i="136"/>
  <c r="L119" i="136"/>
  <c r="K119" i="136"/>
  <c r="J119" i="136"/>
  <c r="F119" i="136"/>
  <c r="E119" i="136"/>
  <c r="D119" i="136"/>
  <c r="L118" i="136"/>
  <c r="K118" i="136"/>
  <c r="J118" i="136"/>
  <c r="F118" i="136"/>
  <c r="E118" i="136"/>
  <c r="D118" i="136"/>
  <c r="L117" i="136"/>
  <c r="K117" i="136"/>
  <c r="J117" i="136"/>
  <c r="F117" i="136"/>
  <c r="E117" i="136"/>
  <c r="D117" i="136"/>
  <c r="L116" i="136"/>
  <c r="K116" i="136"/>
  <c r="J116" i="136"/>
  <c r="F116" i="136"/>
  <c r="E116" i="136"/>
  <c r="D116" i="136"/>
  <c r="L115" i="136"/>
  <c r="K115" i="136"/>
  <c r="J115" i="136"/>
  <c r="F115" i="136"/>
  <c r="E115" i="136"/>
  <c r="D115" i="136"/>
  <c r="L114" i="136"/>
  <c r="K114" i="136"/>
  <c r="J114" i="136"/>
  <c r="F114" i="136"/>
  <c r="E114" i="136"/>
  <c r="D114" i="136"/>
  <c r="L113" i="136"/>
  <c r="K113" i="136"/>
  <c r="J113" i="136"/>
  <c r="F113" i="136"/>
  <c r="E113" i="136"/>
  <c r="D113" i="136"/>
  <c r="L112" i="136"/>
  <c r="K112" i="136"/>
  <c r="J112" i="136"/>
  <c r="F112" i="136"/>
  <c r="E112" i="136"/>
  <c r="D112" i="136"/>
  <c r="L111" i="136"/>
  <c r="K111" i="136"/>
  <c r="J111" i="136"/>
  <c r="F111" i="136"/>
  <c r="E111" i="136"/>
  <c r="D111" i="136"/>
  <c r="L110" i="136"/>
  <c r="K110" i="136"/>
  <c r="J110" i="136"/>
  <c r="F110" i="136"/>
  <c r="E110" i="136"/>
  <c r="D110" i="136"/>
  <c r="L109" i="136"/>
  <c r="K109" i="136"/>
  <c r="J109" i="136"/>
  <c r="F109" i="136"/>
  <c r="E109" i="136"/>
  <c r="D109" i="136"/>
  <c r="L108" i="136"/>
  <c r="K108" i="136"/>
  <c r="J108" i="136"/>
  <c r="F108" i="136"/>
  <c r="E108" i="136"/>
  <c r="D108" i="136"/>
  <c r="L107" i="136"/>
  <c r="K107" i="136"/>
  <c r="J107" i="136"/>
  <c r="F107" i="136"/>
  <c r="E107" i="136"/>
  <c r="D107" i="136"/>
  <c r="L106" i="136"/>
  <c r="K106" i="136"/>
  <c r="J106" i="136"/>
  <c r="F106" i="136"/>
  <c r="E106" i="136"/>
  <c r="D106" i="136"/>
  <c r="L105" i="136"/>
  <c r="K105" i="136"/>
  <c r="J105" i="136"/>
  <c r="F105" i="136"/>
  <c r="E105" i="136"/>
  <c r="D105" i="136"/>
  <c r="L104" i="136"/>
  <c r="K104" i="136"/>
  <c r="J104" i="136"/>
  <c r="F104" i="136"/>
  <c r="E104" i="136"/>
  <c r="D104" i="136"/>
  <c r="L103" i="136"/>
  <c r="K103" i="136"/>
  <c r="J103" i="136"/>
  <c r="F103" i="136"/>
  <c r="E103" i="136"/>
  <c r="D103" i="136"/>
  <c r="L102" i="136"/>
  <c r="K102" i="136"/>
  <c r="J102" i="136"/>
  <c r="F102" i="136"/>
  <c r="E102" i="136"/>
  <c r="D102" i="136"/>
  <c r="L101" i="136"/>
  <c r="K101" i="136"/>
  <c r="J101" i="136"/>
  <c r="F101" i="136"/>
  <c r="E101" i="136"/>
  <c r="D101" i="136"/>
  <c r="L100" i="136"/>
  <c r="K100" i="136"/>
  <c r="J100" i="136"/>
  <c r="F100" i="136"/>
  <c r="E100" i="136"/>
  <c r="D100" i="136"/>
  <c r="L99" i="136"/>
  <c r="K99" i="136"/>
  <c r="J99" i="136"/>
  <c r="F99" i="136"/>
  <c r="E99" i="136"/>
  <c r="D99" i="136"/>
  <c r="L98" i="136"/>
  <c r="K98" i="136"/>
  <c r="J98" i="136"/>
  <c r="F98" i="136"/>
  <c r="E98" i="136"/>
  <c r="D98" i="136"/>
  <c r="L97" i="136"/>
  <c r="K97" i="136"/>
  <c r="J97" i="136"/>
  <c r="F97" i="136"/>
  <c r="E97" i="136"/>
  <c r="D97" i="136"/>
  <c r="L96" i="136"/>
  <c r="K96" i="136"/>
  <c r="J96" i="136"/>
  <c r="F96" i="136"/>
  <c r="E96" i="136"/>
  <c r="D96" i="136"/>
  <c r="L95" i="136"/>
  <c r="K95" i="136"/>
  <c r="J95" i="136"/>
  <c r="F95" i="136"/>
  <c r="E95" i="136"/>
  <c r="D95" i="136"/>
  <c r="L94" i="136"/>
  <c r="K94" i="136"/>
  <c r="J94" i="136"/>
  <c r="F94" i="136"/>
  <c r="E94" i="136"/>
  <c r="D94" i="136"/>
  <c r="L93" i="136"/>
  <c r="K93" i="136"/>
  <c r="J93" i="136"/>
  <c r="F93" i="136"/>
  <c r="E93" i="136"/>
  <c r="D93" i="136"/>
  <c r="L92" i="136"/>
  <c r="K92" i="136"/>
  <c r="J92" i="136"/>
  <c r="F92" i="136"/>
  <c r="E92" i="136"/>
  <c r="D92" i="136"/>
  <c r="L91" i="136"/>
  <c r="K91" i="136"/>
  <c r="J91" i="136"/>
  <c r="F91" i="136"/>
  <c r="E91" i="136"/>
  <c r="D91" i="136"/>
  <c r="L90" i="136"/>
  <c r="K90" i="136"/>
  <c r="J90" i="136"/>
  <c r="F90" i="136"/>
  <c r="E90" i="136"/>
  <c r="D90" i="136"/>
  <c r="L89" i="136"/>
  <c r="K89" i="136"/>
  <c r="J89" i="136"/>
  <c r="F89" i="136"/>
  <c r="E89" i="136"/>
  <c r="D89" i="136"/>
  <c r="L88" i="136"/>
  <c r="K88" i="136"/>
  <c r="J88" i="136"/>
  <c r="F88" i="136"/>
  <c r="E88" i="136"/>
  <c r="D88" i="136"/>
  <c r="L87" i="136"/>
  <c r="K87" i="136"/>
  <c r="J87" i="136"/>
  <c r="F87" i="136"/>
  <c r="E87" i="136"/>
  <c r="D87" i="136"/>
  <c r="L86" i="136"/>
  <c r="K86" i="136"/>
  <c r="J86" i="136"/>
  <c r="F86" i="136"/>
  <c r="E86" i="136"/>
  <c r="D86" i="136"/>
  <c r="L85" i="136"/>
  <c r="K85" i="136"/>
  <c r="J85" i="136"/>
  <c r="F85" i="136"/>
  <c r="E85" i="136"/>
  <c r="D85" i="136"/>
  <c r="L84" i="136"/>
  <c r="K84" i="136"/>
  <c r="J84" i="136"/>
  <c r="F84" i="136"/>
  <c r="E84" i="136"/>
  <c r="D84" i="136"/>
  <c r="L83" i="136"/>
  <c r="K83" i="136"/>
  <c r="J83" i="136"/>
  <c r="F83" i="136"/>
  <c r="E83" i="136"/>
  <c r="D83" i="136"/>
  <c r="L82" i="136"/>
  <c r="K82" i="136"/>
  <c r="J82" i="136"/>
  <c r="F82" i="136"/>
  <c r="E82" i="136"/>
  <c r="D82" i="136"/>
  <c r="L81" i="136"/>
  <c r="K81" i="136"/>
  <c r="J81" i="136"/>
  <c r="F81" i="136"/>
  <c r="E81" i="136"/>
  <c r="D81" i="136"/>
  <c r="L80" i="136"/>
  <c r="K80" i="136"/>
  <c r="J80" i="136"/>
  <c r="F80" i="136"/>
  <c r="E80" i="136"/>
  <c r="D80" i="136"/>
  <c r="L79" i="136"/>
  <c r="K79" i="136"/>
  <c r="J79" i="136"/>
  <c r="F79" i="136"/>
  <c r="E79" i="136"/>
  <c r="D79" i="136"/>
  <c r="L78" i="136"/>
  <c r="K78" i="136"/>
  <c r="J78" i="136"/>
  <c r="F78" i="136"/>
  <c r="E78" i="136"/>
  <c r="D78" i="136"/>
  <c r="L77" i="136"/>
  <c r="K77" i="136"/>
  <c r="J77" i="136"/>
  <c r="F77" i="136"/>
  <c r="E77" i="136"/>
  <c r="D77" i="136"/>
  <c r="L76" i="136"/>
  <c r="K76" i="136"/>
  <c r="J76" i="136"/>
  <c r="F76" i="136"/>
  <c r="E76" i="136"/>
  <c r="D76" i="136"/>
  <c r="L75" i="136"/>
  <c r="K75" i="136"/>
  <c r="J75" i="136"/>
  <c r="F75" i="136"/>
  <c r="E75" i="136"/>
  <c r="D75" i="136"/>
  <c r="L74" i="136"/>
  <c r="K74" i="136"/>
  <c r="J74" i="136"/>
  <c r="F74" i="136"/>
  <c r="E74" i="136"/>
  <c r="D74" i="136"/>
  <c r="L73" i="136"/>
  <c r="K73" i="136"/>
  <c r="J73" i="136"/>
  <c r="F73" i="136"/>
  <c r="E73" i="136"/>
  <c r="D73" i="136"/>
  <c r="L72" i="136"/>
  <c r="K72" i="136"/>
  <c r="J72" i="136"/>
  <c r="F72" i="136"/>
  <c r="E72" i="136"/>
  <c r="D72" i="136"/>
  <c r="L71" i="136"/>
  <c r="K71" i="136"/>
  <c r="J71" i="136"/>
  <c r="F71" i="136"/>
  <c r="E71" i="136"/>
  <c r="D71" i="136"/>
  <c r="L70" i="136"/>
  <c r="K70" i="136"/>
  <c r="J70" i="136"/>
  <c r="F70" i="136"/>
  <c r="E70" i="136"/>
  <c r="D70" i="136"/>
  <c r="L69" i="136"/>
  <c r="K69" i="136"/>
  <c r="J69" i="136"/>
  <c r="F69" i="136"/>
  <c r="E69" i="136"/>
  <c r="D69" i="136"/>
  <c r="L68" i="136"/>
  <c r="K68" i="136"/>
  <c r="J68" i="136"/>
  <c r="F68" i="136"/>
  <c r="E68" i="136"/>
  <c r="D68" i="136"/>
  <c r="L67" i="136"/>
  <c r="K67" i="136"/>
  <c r="J67" i="136"/>
  <c r="F67" i="136"/>
  <c r="E67" i="136"/>
  <c r="D67" i="136"/>
  <c r="L66" i="136"/>
  <c r="K66" i="136"/>
  <c r="J66" i="136"/>
  <c r="F66" i="136"/>
  <c r="E66" i="136"/>
  <c r="D66" i="136"/>
  <c r="L65" i="136"/>
  <c r="K65" i="136"/>
  <c r="J65" i="136"/>
  <c r="F65" i="136"/>
  <c r="E65" i="136"/>
  <c r="D65" i="136"/>
  <c r="L64" i="136"/>
  <c r="K64" i="136"/>
  <c r="J64" i="136"/>
  <c r="F64" i="136"/>
  <c r="E64" i="136"/>
  <c r="D64" i="136"/>
  <c r="L63" i="136"/>
  <c r="K63" i="136"/>
  <c r="J63" i="136"/>
  <c r="F63" i="136"/>
  <c r="E63" i="136"/>
  <c r="D63" i="136"/>
  <c r="L62" i="136"/>
  <c r="K62" i="136"/>
  <c r="J62" i="136"/>
  <c r="F62" i="136"/>
  <c r="E62" i="136"/>
  <c r="D62" i="136"/>
  <c r="L61" i="136"/>
  <c r="K61" i="136"/>
  <c r="J61" i="136"/>
  <c r="F61" i="136"/>
  <c r="E61" i="136"/>
  <c r="D61" i="136"/>
  <c r="L60" i="136"/>
  <c r="K60" i="136"/>
  <c r="J60" i="136"/>
  <c r="F60" i="136"/>
  <c r="E60" i="136"/>
  <c r="D60" i="136"/>
  <c r="L59" i="136"/>
  <c r="K59" i="136"/>
  <c r="J59" i="136"/>
  <c r="F59" i="136"/>
  <c r="E59" i="136"/>
  <c r="D59" i="136"/>
  <c r="L58" i="136"/>
  <c r="K58" i="136"/>
  <c r="J58" i="136"/>
  <c r="F58" i="136"/>
  <c r="E58" i="136"/>
  <c r="D58" i="136"/>
  <c r="L57" i="136"/>
  <c r="K57" i="136"/>
  <c r="J57" i="136"/>
  <c r="F57" i="136"/>
  <c r="E57" i="136"/>
  <c r="D57" i="136"/>
  <c r="L56" i="136"/>
  <c r="K56" i="136"/>
  <c r="J56" i="136"/>
  <c r="F56" i="136"/>
  <c r="E56" i="136"/>
  <c r="D56" i="136"/>
  <c r="L55" i="136"/>
  <c r="K55" i="136"/>
  <c r="J55" i="136"/>
  <c r="F55" i="136"/>
  <c r="E55" i="136"/>
  <c r="D55" i="136"/>
  <c r="L54" i="136"/>
  <c r="K54" i="136"/>
  <c r="J54" i="136"/>
  <c r="F54" i="136"/>
  <c r="E54" i="136"/>
  <c r="D54" i="136"/>
  <c r="L53" i="136"/>
  <c r="K53" i="136"/>
  <c r="J53" i="136"/>
  <c r="F53" i="136"/>
  <c r="E53" i="136"/>
  <c r="D53" i="136"/>
  <c r="L52" i="136"/>
  <c r="K52" i="136"/>
  <c r="J52" i="136"/>
  <c r="F52" i="136"/>
  <c r="E52" i="136"/>
  <c r="D52" i="136"/>
  <c r="L51" i="136"/>
  <c r="K51" i="136"/>
  <c r="J51" i="136"/>
  <c r="F51" i="136"/>
  <c r="E51" i="136"/>
  <c r="D51" i="136"/>
  <c r="L50" i="136"/>
  <c r="K50" i="136"/>
  <c r="J50" i="136"/>
  <c r="F50" i="136"/>
  <c r="E50" i="136"/>
  <c r="D50" i="136"/>
  <c r="L49" i="136"/>
  <c r="K49" i="136"/>
  <c r="J49" i="136"/>
  <c r="F49" i="136"/>
  <c r="E49" i="136"/>
  <c r="D49" i="136"/>
  <c r="L48" i="136"/>
  <c r="K48" i="136"/>
  <c r="J48" i="136"/>
  <c r="F48" i="136"/>
  <c r="E48" i="136"/>
  <c r="D48" i="136"/>
  <c r="L47" i="136"/>
  <c r="K47" i="136"/>
  <c r="J47" i="136"/>
  <c r="F47" i="136"/>
  <c r="E47" i="136"/>
  <c r="D47" i="136"/>
  <c r="L46" i="136"/>
  <c r="K46" i="136"/>
  <c r="J46" i="136"/>
  <c r="F46" i="136"/>
  <c r="E46" i="136"/>
  <c r="D46" i="136"/>
  <c r="L45" i="136"/>
  <c r="K45" i="136"/>
  <c r="J45" i="136"/>
  <c r="F45" i="136"/>
  <c r="E45" i="136"/>
  <c r="D45" i="136"/>
  <c r="M44" i="136"/>
  <c r="L44" i="136"/>
  <c r="K44" i="136"/>
  <c r="J44" i="136"/>
  <c r="F44" i="136"/>
  <c r="E44" i="136"/>
  <c r="D44" i="136"/>
  <c r="M43" i="136"/>
  <c r="L43" i="136"/>
  <c r="K43" i="136"/>
  <c r="J43" i="136"/>
  <c r="F43" i="136"/>
  <c r="E43" i="136"/>
  <c r="D43" i="136"/>
  <c r="M42" i="136"/>
  <c r="L42" i="136"/>
  <c r="K42" i="136"/>
  <c r="J42" i="136"/>
  <c r="F42" i="136"/>
  <c r="E42" i="136"/>
  <c r="D42" i="136"/>
  <c r="M41" i="136"/>
  <c r="L41" i="136"/>
  <c r="K41" i="136"/>
  <c r="J41" i="136"/>
  <c r="F41" i="136"/>
  <c r="E41" i="136"/>
  <c r="D41" i="136"/>
  <c r="M40" i="136"/>
  <c r="L40" i="136"/>
  <c r="K40" i="136"/>
  <c r="J40" i="136"/>
  <c r="F40" i="136"/>
  <c r="E40" i="136"/>
  <c r="D40" i="136"/>
  <c r="M39" i="136"/>
  <c r="L39" i="136"/>
  <c r="K39" i="136"/>
  <c r="J39" i="136"/>
  <c r="F39" i="136"/>
  <c r="E39" i="136"/>
  <c r="D39" i="136"/>
  <c r="M38" i="136"/>
  <c r="L38" i="136"/>
  <c r="K38" i="136"/>
  <c r="J38" i="136"/>
  <c r="F38" i="136"/>
  <c r="E38" i="136"/>
  <c r="D38" i="136"/>
  <c r="M37" i="136"/>
  <c r="L37" i="136"/>
  <c r="K37" i="136"/>
  <c r="J37" i="136"/>
  <c r="F37" i="136"/>
  <c r="E37" i="136"/>
  <c r="D37" i="136"/>
  <c r="M36" i="136"/>
  <c r="L36" i="136"/>
  <c r="K36" i="136"/>
  <c r="J36" i="136"/>
  <c r="F36" i="136"/>
  <c r="E36" i="136"/>
  <c r="D36" i="136"/>
  <c r="M35" i="136"/>
  <c r="L35" i="136"/>
  <c r="K35" i="136"/>
  <c r="J35" i="136"/>
  <c r="F35" i="136"/>
  <c r="E35" i="136"/>
  <c r="D35" i="136"/>
  <c r="M34" i="136"/>
  <c r="L34" i="136"/>
  <c r="K34" i="136"/>
  <c r="J34" i="136"/>
  <c r="F34" i="136"/>
  <c r="E34" i="136"/>
  <c r="D34" i="136"/>
  <c r="M33" i="136"/>
  <c r="L33" i="136"/>
  <c r="K33" i="136"/>
  <c r="J33" i="136"/>
  <c r="F33" i="136"/>
  <c r="E33" i="136"/>
  <c r="D33" i="136"/>
  <c r="M32" i="136"/>
  <c r="L32" i="136"/>
  <c r="K32" i="136"/>
  <c r="J32" i="136"/>
  <c r="F32" i="136"/>
  <c r="E32" i="136"/>
  <c r="D32" i="136"/>
  <c r="M31" i="136"/>
  <c r="L31" i="136"/>
  <c r="K31" i="136"/>
  <c r="J31" i="136"/>
  <c r="F31" i="136"/>
  <c r="E31" i="136"/>
  <c r="D31" i="136"/>
  <c r="M30" i="136"/>
  <c r="L30" i="136"/>
  <c r="K30" i="136"/>
  <c r="J30" i="136"/>
  <c r="F30" i="136"/>
  <c r="E30" i="136"/>
  <c r="D30" i="136"/>
  <c r="M29" i="136"/>
  <c r="L29" i="136"/>
  <c r="K29" i="136"/>
  <c r="J29" i="136"/>
  <c r="F29" i="136"/>
  <c r="E29" i="136"/>
  <c r="D29" i="136"/>
  <c r="M28" i="136"/>
  <c r="L28" i="136"/>
  <c r="K28" i="136"/>
  <c r="J28" i="136"/>
  <c r="F28" i="136"/>
  <c r="E28" i="136"/>
  <c r="D28" i="136"/>
  <c r="M27" i="136"/>
  <c r="L27" i="136"/>
  <c r="K27" i="136"/>
  <c r="J27" i="136"/>
  <c r="F27" i="136"/>
  <c r="E27" i="136"/>
  <c r="D27" i="136"/>
  <c r="M26" i="136"/>
  <c r="L26" i="136"/>
  <c r="K26" i="136"/>
  <c r="J26" i="136"/>
  <c r="F26" i="136"/>
  <c r="E26" i="136"/>
  <c r="D26" i="136"/>
  <c r="M25" i="136"/>
  <c r="L25" i="136"/>
  <c r="K25" i="136"/>
  <c r="J25" i="136"/>
  <c r="F25" i="136"/>
  <c r="E25" i="136"/>
  <c r="D25" i="136"/>
  <c r="M24" i="136"/>
  <c r="L24" i="136"/>
  <c r="K24" i="136"/>
  <c r="J24" i="136"/>
  <c r="F24" i="136"/>
  <c r="E24" i="136"/>
  <c r="D24" i="136"/>
  <c r="M23" i="136"/>
  <c r="L23" i="136"/>
  <c r="K23" i="136"/>
  <c r="J23" i="136"/>
  <c r="F23" i="136"/>
  <c r="E23" i="136"/>
  <c r="D23" i="136"/>
  <c r="M22" i="136"/>
  <c r="L22" i="136"/>
  <c r="K22" i="136"/>
  <c r="J22" i="136"/>
  <c r="F22" i="136"/>
  <c r="E22" i="136"/>
  <c r="D22" i="136"/>
  <c r="M21" i="136"/>
  <c r="L21" i="136"/>
  <c r="K21" i="136"/>
  <c r="J21" i="136"/>
  <c r="F21" i="136"/>
  <c r="E21" i="136"/>
  <c r="D21" i="136"/>
  <c r="M20" i="136"/>
  <c r="L20" i="136"/>
  <c r="K20" i="136"/>
  <c r="J20" i="136"/>
  <c r="F20" i="136"/>
  <c r="E20" i="136"/>
  <c r="D20" i="136"/>
  <c r="M19" i="136"/>
  <c r="L19" i="136"/>
  <c r="K19" i="136"/>
  <c r="J19" i="136"/>
  <c r="F19" i="136"/>
  <c r="E19" i="136"/>
  <c r="D19" i="136"/>
  <c r="M18" i="136"/>
  <c r="L18" i="136"/>
  <c r="K18" i="136"/>
  <c r="J18" i="136"/>
  <c r="F18" i="136"/>
  <c r="E18" i="136"/>
  <c r="D18" i="136"/>
  <c r="M17" i="136"/>
  <c r="L17" i="136"/>
  <c r="K17" i="136"/>
  <c r="J17" i="136"/>
  <c r="F17" i="136"/>
  <c r="E17" i="136"/>
  <c r="D17" i="136"/>
  <c r="M16" i="136"/>
  <c r="L16" i="136"/>
  <c r="K16" i="136"/>
  <c r="J16" i="136"/>
  <c r="F16" i="136"/>
  <c r="E16" i="136"/>
  <c r="D16" i="136"/>
  <c r="M15" i="136"/>
  <c r="L15" i="136"/>
  <c r="K15" i="136"/>
  <c r="J15" i="136"/>
  <c r="F15" i="136"/>
  <c r="E15" i="136"/>
  <c r="D15" i="136"/>
  <c r="M14" i="136"/>
  <c r="L14" i="136"/>
  <c r="K14" i="136"/>
  <c r="J14" i="136"/>
  <c r="F14" i="136"/>
  <c r="E14" i="136"/>
  <c r="D14" i="136"/>
  <c r="M13" i="136"/>
  <c r="L13" i="136"/>
  <c r="K13" i="136"/>
  <c r="J13" i="136"/>
  <c r="H13" i="136"/>
  <c r="F13" i="136"/>
  <c r="E13" i="136"/>
  <c r="D13" i="136"/>
  <c r="B13" i="136"/>
  <c r="M12" i="136"/>
  <c r="L12" i="136"/>
  <c r="K12" i="136"/>
  <c r="J12" i="136"/>
  <c r="H12" i="136"/>
  <c r="F12" i="136"/>
  <c r="E12" i="136"/>
  <c r="D12" i="136"/>
  <c r="B12" i="136"/>
  <c r="M11" i="136"/>
  <c r="L11" i="136"/>
  <c r="K11" i="136"/>
  <c r="J11" i="136"/>
  <c r="H11" i="136"/>
  <c r="F11" i="136"/>
  <c r="E11" i="136"/>
  <c r="D11" i="136"/>
  <c r="B11" i="136"/>
  <c r="M10" i="136"/>
  <c r="L10" i="136"/>
  <c r="K10" i="136"/>
  <c r="J10" i="136"/>
  <c r="H10" i="136"/>
  <c r="F10" i="136"/>
  <c r="E10" i="136"/>
  <c r="D10" i="136"/>
  <c r="B10" i="136"/>
  <c r="M9" i="136"/>
  <c r="L9" i="136"/>
  <c r="K9" i="136"/>
  <c r="J9" i="136"/>
  <c r="H9" i="136"/>
  <c r="F9" i="136"/>
  <c r="E9" i="136"/>
  <c r="D9" i="136"/>
  <c r="B9" i="136"/>
  <c r="M8" i="136"/>
  <c r="L8" i="136"/>
  <c r="K8" i="136"/>
  <c r="J8" i="136"/>
  <c r="H8" i="136"/>
  <c r="F8" i="136"/>
  <c r="E8" i="136"/>
  <c r="D8" i="136"/>
  <c r="B8" i="136"/>
  <c r="M7" i="136"/>
  <c r="L7" i="136"/>
  <c r="K7" i="136"/>
  <c r="J7" i="136"/>
  <c r="H7" i="136"/>
  <c r="F7" i="136"/>
  <c r="E7" i="136"/>
  <c r="D7" i="136"/>
  <c r="B7" i="136"/>
  <c r="M6" i="136"/>
  <c r="L6" i="136"/>
  <c r="K6" i="136"/>
  <c r="J6" i="136"/>
  <c r="H6" i="136"/>
  <c r="F6" i="136"/>
  <c r="E6" i="136"/>
  <c r="D6" i="136"/>
  <c r="B6" i="136"/>
  <c r="M5" i="136"/>
  <c r="V5" i="136" s="1"/>
  <c r="L5" i="136"/>
  <c r="K5" i="136"/>
  <c r="J5" i="136"/>
  <c r="H5" i="136"/>
  <c r="F5" i="136"/>
  <c r="E5" i="136"/>
  <c r="D5" i="136"/>
  <c r="B5" i="136"/>
  <c r="M4" i="136"/>
  <c r="U4" i="136" s="1"/>
  <c r="L4" i="136"/>
  <c r="K4" i="136"/>
  <c r="J4" i="136"/>
  <c r="H4" i="136"/>
  <c r="F4" i="136"/>
  <c r="E4" i="136"/>
  <c r="D4" i="136"/>
  <c r="B4" i="136"/>
  <c r="F581" i="132"/>
  <c r="E581" i="132"/>
  <c r="D581" i="132"/>
  <c r="F580" i="132"/>
  <c r="E580" i="132"/>
  <c r="D580" i="132"/>
  <c r="F579" i="132"/>
  <c r="E579" i="132"/>
  <c r="D579" i="132"/>
  <c r="F578" i="132"/>
  <c r="E578" i="132"/>
  <c r="D578" i="132"/>
  <c r="F577" i="132"/>
  <c r="E577" i="132"/>
  <c r="D577" i="132"/>
  <c r="F576" i="132"/>
  <c r="E576" i="132"/>
  <c r="D576" i="132"/>
  <c r="F575" i="132"/>
  <c r="E575" i="132"/>
  <c r="D575" i="132"/>
  <c r="F574" i="132"/>
  <c r="E574" i="132"/>
  <c r="D574" i="132"/>
  <c r="F573" i="132"/>
  <c r="E573" i="132"/>
  <c r="D573" i="132"/>
  <c r="F572" i="132"/>
  <c r="E572" i="132"/>
  <c r="D572" i="132"/>
  <c r="F571" i="132"/>
  <c r="E571" i="132"/>
  <c r="D571" i="132"/>
  <c r="F570" i="132"/>
  <c r="E570" i="132"/>
  <c r="D570" i="132"/>
  <c r="F569" i="132"/>
  <c r="E569" i="132"/>
  <c r="D569" i="132"/>
  <c r="F568" i="132"/>
  <c r="E568" i="132"/>
  <c r="D568" i="132"/>
  <c r="F567" i="132"/>
  <c r="E567" i="132"/>
  <c r="D567" i="132"/>
  <c r="F566" i="132"/>
  <c r="E566" i="132"/>
  <c r="D566" i="132"/>
  <c r="F565" i="132"/>
  <c r="E565" i="132"/>
  <c r="D565" i="132"/>
  <c r="F564" i="132"/>
  <c r="E564" i="132"/>
  <c r="D564" i="132"/>
  <c r="F563" i="132"/>
  <c r="E563" i="132"/>
  <c r="D563" i="132"/>
  <c r="F562" i="132"/>
  <c r="E562" i="132"/>
  <c r="D562" i="132"/>
  <c r="F561" i="132"/>
  <c r="E561" i="132"/>
  <c r="D561" i="132"/>
  <c r="F560" i="132"/>
  <c r="E560" i="132"/>
  <c r="D560" i="132"/>
  <c r="F559" i="132"/>
  <c r="E559" i="132"/>
  <c r="D559" i="132"/>
  <c r="F558" i="132"/>
  <c r="E558" i="132"/>
  <c r="D558" i="132"/>
  <c r="F557" i="132"/>
  <c r="E557" i="132"/>
  <c r="D557" i="132"/>
  <c r="F556" i="132"/>
  <c r="E556" i="132"/>
  <c r="D556" i="132"/>
  <c r="F555" i="132"/>
  <c r="E555" i="132"/>
  <c r="D555" i="132"/>
  <c r="F554" i="132"/>
  <c r="E554" i="132"/>
  <c r="D554" i="132"/>
  <c r="F553" i="132"/>
  <c r="E553" i="132"/>
  <c r="D553" i="132"/>
  <c r="F552" i="132"/>
  <c r="E552" i="132"/>
  <c r="D552" i="132"/>
  <c r="F551" i="132"/>
  <c r="E551" i="132"/>
  <c r="D551" i="132"/>
  <c r="F550" i="132"/>
  <c r="E550" i="132"/>
  <c r="D550" i="132"/>
  <c r="F549" i="132"/>
  <c r="E549" i="132"/>
  <c r="D549" i="132"/>
  <c r="F548" i="132"/>
  <c r="E548" i="132"/>
  <c r="D548" i="132"/>
  <c r="F547" i="132"/>
  <c r="E547" i="132"/>
  <c r="D547" i="132"/>
  <c r="F546" i="132"/>
  <c r="E546" i="132"/>
  <c r="D546" i="132"/>
  <c r="F545" i="132"/>
  <c r="E545" i="132"/>
  <c r="D545" i="132"/>
  <c r="F544" i="132"/>
  <c r="E544" i="132"/>
  <c r="D544" i="132"/>
  <c r="F543" i="132"/>
  <c r="E543" i="132"/>
  <c r="D543" i="132"/>
  <c r="F542" i="132"/>
  <c r="E542" i="132"/>
  <c r="D542" i="132"/>
  <c r="F541" i="132"/>
  <c r="E541" i="132"/>
  <c r="D541" i="132"/>
  <c r="F540" i="132"/>
  <c r="E540" i="132"/>
  <c r="D540" i="132"/>
  <c r="F539" i="132"/>
  <c r="E539" i="132"/>
  <c r="D539" i="132"/>
  <c r="F538" i="132"/>
  <c r="E538" i="132"/>
  <c r="D538" i="132"/>
  <c r="F537" i="132"/>
  <c r="E537" i="132"/>
  <c r="D537" i="132"/>
  <c r="F536" i="132"/>
  <c r="E536" i="132"/>
  <c r="D536" i="132"/>
  <c r="F535" i="132"/>
  <c r="E535" i="132"/>
  <c r="D535" i="132"/>
  <c r="F534" i="132"/>
  <c r="E534" i="132"/>
  <c r="D534" i="132"/>
  <c r="F533" i="132"/>
  <c r="E533" i="132"/>
  <c r="D533" i="132"/>
  <c r="F532" i="132"/>
  <c r="E532" i="132"/>
  <c r="D532" i="132"/>
  <c r="F531" i="132"/>
  <c r="E531" i="132"/>
  <c r="D531" i="132"/>
  <c r="F530" i="132"/>
  <c r="E530" i="132"/>
  <c r="D530" i="132"/>
  <c r="F529" i="132"/>
  <c r="E529" i="132"/>
  <c r="D529" i="132"/>
  <c r="F528" i="132"/>
  <c r="E528" i="132"/>
  <c r="D528" i="132"/>
  <c r="F527" i="132"/>
  <c r="E527" i="132"/>
  <c r="D527" i="132"/>
  <c r="F526" i="132"/>
  <c r="E526" i="132"/>
  <c r="D526" i="132"/>
  <c r="F525" i="132"/>
  <c r="E525" i="132"/>
  <c r="D525" i="132"/>
  <c r="F524" i="132"/>
  <c r="E524" i="132"/>
  <c r="D524" i="132"/>
  <c r="F523" i="132"/>
  <c r="E523" i="132"/>
  <c r="D523" i="132"/>
  <c r="F522" i="132"/>
  <c r="E522" i="132"/>
  <c r="D522" i="132"/>
  <c r="F521" i="132"/>
  <c r="E521" i="132"/>
  <c r="D521" i="132"/>
  <c r="F520" i="132"/>
  <c r="E520" i="132"/>
  <c r="D520" i="132"/>
  <c r="F519" i="132"/>
  <c r="E519" i="132"/>
  <c r="D519" i="132"/>
  <c r="F518" i="132"/>
  <c r="E518" i="132"/>
  <c r="D518" i="132"/>
  <c r="F517" i="132"/>
  <c r="E517" i="132"/>
  <c r="D517" i="132"/>
  <c r="F516" i="132"/>
  <c r="E516" i="132"/>
  <c r="D516" i="132"/>
  <c r="F515" i="132"/>
  <c r="E515" i="132"/>
  <c r="D515" i="132"/>
  <c r="F514" i="132"/>
  <c r="E514" i="132"/>
  <c r="D514" i="132"/>
  <c r="F513" i="132"/>
  <c r="E513" i="132"/>
  <c r="D513" i="132"/>
  <c r="F512" i="132"/>
  <c r="E512" i="132"/>
  <c r="D512" i="132"/>
  <c r="F511" i="132"/>
  <c r="E511" i="132"/>
  <c r="D511" i="132"/>
  <c r="F510" i="132"/>
  <c r="E510" i="132"/>
  <c r="D510" i="132"/>
  <c r="F509" i="132"/>
  <c r="E509" i="132"/>
  <c r="D509" i="132"/>
  <c r="F508" i="132"/>
  <c r="E508" i="132"/>
  <c r="D508" i="132"/>
  <c r="F507" i="132"/>
  <c r="E507" i="132"/>
  <c r="D507" i="132"/>
  <c r="F506" i="132"/>
  <c r="E506" i="132"/>
  <c r="D506" i="132"/>
  <c r="F505" i="132"/>
  <c r="E505" i="132"/>
  <c r="D505" i="132"/>
  <c r="F504" i="132"/>
  <c r="E504" i="132"/>
  <c r="D504" i="132"/>
  <c r="F503" i="132"/>
  <c r="E503" i="132"/>
  <c r="D503" i="132"/>
  <c r="F502" i="132"/>
  <c r="E502" i="132"/>
  <c r="D502" i="132"/>
  <c r="F501" i="132"/>
  <c r="E501" i="132"/>
  <c r="D501" i="132"/>
  <c r="F500" i="132"/>
  <c r="E500" i="132"/>
  <c r="D500" i="132"/>
  <c r="F499" i="132"/>
  <c r="E499" i="132"/>
  <c r="D499" i="132"/>
  <c r="F498" i="132"/>
  <c r="E498" i="132"/>
  <c r="D498" i="132"/>
  <c r="F497" i="132"/>
  <c r="E497" i="132"/>
  <c r="D497" i="132"/>
  <c r="F496" i="132"/>
  <c r="E496" i="132"/>
  <c r="D496" i="132"/>
  <c r="F495" i="132"/>
  <c r="E495" i="132"/>
  <c r="D495" i="132"/>
  <c r="F494" i="132"/>
  <c r="E494" i="132"/>
  <c r="D494" i="132"/>
  <c r="F493" i="132"/>
  <c r="E493" i="132"/>
  <c r="D493" i="132"/>
  <c r="F492" i="132"/>
  <c r="E492" i="132"/>
  <c r="D492" i="132"/>
  <c r="F491" i="132"/>
  <c r="E491" i="132"/>
  <c r="D491" i="132"/>
  <c r="F490" i="132"/>
  <c r="E490" i="132"/>
  <c r="D490" i="132"/>
  <c r="F489" i="132"/>
  <c r="E489" i="132"/>
  <c r="D489" i="132"/>
  <c r="F488" i="132"/>
  <c r="E488" i="132"/>
  <c r="D488" i="132"/>
  <c r="F487" i="132"/>
  <c r="E487" i="132"/>
  <c r="D487" i="132"/>
  <c r="F486" i="132"/>
  <c r="E486" i="132"/>
  <c r="D486" i="132"/>
  <c r="F485" i="132"/>
  <c r="E485" i="132"/>
  <c r="D485" i="132"/>
  <c r="F484" i="132"/>
  <c r="E484" i="132"/>
  <c r="D484" i="132"/>
  <c r="F483" i="132"/>
  <c r="E483" i="132"/>
  <c r="D483" i="132"/>
  <c r="F482" i="132"/>
  <c r="E482" i="132"/>
  <c r="D482" i="132"/>
  <c r="F481" i="132"/>
  <c r="E481" i="132"/>
  <c r="D481" i="132"/>
  <c r="F480" i="132"/>
  <c r="E480" i="132"/>
  <c r="D480" i="132"/>
  <c r="F479" i="132"/>
  <c r="E479" i="132"/>
  <c r="D479" i="132"/>
  <c r="F478" i="132"/>
  <c r="E478" i="132"/>
  <c r="D478" i="132"/>
  <c r="F477" i="132"/>
  <c r="E477" i="132"/>
  <c r="D477" i="132"/>
  <c r="F476" i="132"/>
  <c r="E476" i="132"/>
  <c r="D476" i="132"/>
  <c r="F475" i="132"/>
  <c r="E475" i="132"/>
  <c r="D475" i="132"/>
  <c r="F474" i="132"/>
  <c r="E474" i="132"/>
  <c r="D474" i="132"/>
  <c r="F473" i="132"/>
  <c r="E473" i="132"/>
  <c r="D473" i="132"/>
  <c r="F472" i="132"/>
  <c r="E472" i="132"/>
  <c r="D472" i="132"/>
  <c r="F471" i="132"/>
  <c r="E471" i="132"/>
  <c r="D471" i="132"/>
  <c r="F470" i="132"/>
  <c r="E470" i="132"/>
  <c r="D470" i="132"/>
  <c r="F469" i="132"/>
  <c r="E469" i="132"/>
  <c r="D469" i="132"/>
  <c r="F468" i="132"/>
  <c r="E468" i="132"/>
  <c r="D468" i="132"/>
  <c r="F467" i="132"/>
  <c r="E467" i="132"/>
  <c r="D467" i="132"/>
  <c r="F466" i="132"/>
  <c r="E466" i="132"/>
  <c r="D466" i="132"/>
  <c r="F465" i="132"/>
  <c r="E465" i="132"/>
  <c r="D465" i="132"/>
  <c r="F464" i="132"/>
  <c r="E464" i="132"/>
  <c r="D464" i="132"/>
  <c r="F463" i="132"/>
  <c r="E463" i="132"/>
  <c r="D463" i="132"/>
  <c r="F462" i="132"/>
  <c r="E462" i="132"/>
  <c r="D462" i="132"/>
  <c r="F461" i="132"/>
  <c r="E461" i="132"/>
  <c r="D461" i="132"/>
  <c r="F460" i="132"/>
  <c r="E460" i="132"/>
  <c r="D460" i="132"/>
  <c r="F459" i="132"/>
  <c r="E459" i="132"/>
  <c r="D459" i="132"/>
  <c r="F458" i="132"/>
  <c r="E458" i="132"/>
  <c r="D458" i="132"/>
  <c r="F457" i="132"/>
  <c r="E457" i="132"/>
  <c r="D457" i="132"/>
  <c r="F456" i="132"/>
  <c r="E456" i="132"/>
  <c r="D456" i="132"/>
  <c r="F455" i="132"/>
  <c r="E455" i="132"/>
  <c r="D455" i="132"/>
  <c r="F454" i="132"/>
  <c r="E454" i="132"/>
  <c r="D454" i="132"/>
  <c r="F453" i="132"/>
  <c r="E453" i="132"/>
  <c r="D453" i="132"/>
  <c r="F452" i="132"/>
  <c r="E452" i="132"/>
  <c r="D452" i="132"/>
  <c r="F451" i="132"/>
  <c r="E451" i="132"/>
  <c r="D451" i="132"/>
  <c r="F450" i="132"/>
  <c r="E450" i="132"/>
  <c r="D450" i="132"/>
  <c r="F449" i="132"/>
  <c r="E449" i="132"/>
  <c r="D449" i="132"/>
  <c r="F448" i="132"/>
  <c r="E448" i="132"/>
  <c r="D448" i="132"/>
  <c r="F447" i="132"/>
  <c r="E447" i="132"/>
  <c r="D447" i="132"/>
  <c r="F446" i="132"/>
  <c r="E446" i="132"/>
  <c r="D446" i="132"/>
  <c r="F445" i="132"/>
  <c r="E445" i="132"/>
  <c r="D445" i="132"/>
  <c r="F444" i="132"/>
  <c r="E444" i="132"/>
  <c r="D444" i="132"/>
  <c r="F443" i="132"/>
  <c r="E443" i="132"/>
  <c r="D443" i="132"/>
  <c r="F442" i="132"/>
  <c r="E442" i="132"/>
  <c r="D442" i="132"/>
  <c r="F441" i="132"/>
  <c r="E441" i="132"/>
  <c r="D441" i="132"/>
  <c r="F440" i="132"/>
  <c r="E440" i="132"/>
  <c r="D440" i="132"/>
  <c r="F439" i="132"/>
  <c r="E439" i="132"/>
  <c r="D439" i="132"/>
  <c r="F438" i="132"/>
  <c r="E438" i="132"/>
  <c r="D438" i="132"/>
  <c r="F437" i="132"/>
  <c r="E437" i="132"/>
  <c r="D437" i="132"/>
  <c r="F436" i="132"/>
  <c r="E436" i="132"/>
  <c r="D436" i="132"/>
  <c r="F435" i="132"/>
  <c r="E435" i="132"/>
  <c r="D435" i="132"/>
  <c r="F434" i="132"/>
  <c r="E434" i="132"/>
  <c r="D434" i="132"/>
  <c r="F433" i="132"/>
  <c r="E433" i="132"/>
  <c r="D433" i="132"/>
  <c r="F432" i="132"/>
  <c r="E432" i="132"/>
  <c r="D432" i="132"/>
  <c r="F431" i="132"/>
  <c r="E431" i="132"/>
  <c r="D431" i="132"/>
  <c r="F430" i="132"/>
  <c r="E430" i="132"/>
  <c r="D430" i="132"/>
  <c r="F429" i="132"/>
  <c r="E429" i="132"/>
  <c r="D429" i="132"/>
  <c r="F428" i="132"/>
  <c r="E428" i="132"/>
  <c r="D428" i="132"/>
  <c r="F427" i="132"/>
  <c r="E427" i="132"/>
  <c r="D427" i="132"/>
  <c r="F426" i="132"/>
  <c r="E426" i="132"/>
  <c r="D426" i="132"/>
  <c r="F425" i="132"/>
  <c r="E425" i="132"/>
  <c r="D425" i="132"/>
  <c r="F424" i="132"/>
  <c r="E424" i="132"/>
  <c r="D424" i="132"/>
  <c r="F423" i="132"/>
  <c r="E423" i="132"/>
  <c r="D423" i="132"/>
  <c r="F422" i="132"/>
  <c r="E422" i="132"/>
  <c r="D422" i="132"/>
  <c r="F421" i="132"/>
  <c r="E421" i="132"/>
  <c r="D421" i="132"/>
  <c r="F420" i="132"/>
  <c r="E420" i="132"/>
  <c r="D420" i="132"/>
  <c r="F419" i="132"/>
  <c r="E419" i="132"/>
  <c r="D419" i="132"/>
  <c r="F418" i="132"/>
  <c r="E418" i="132"/>
  <c r="D418" i="132"/>
  <c r="F417" i="132"/>
  <c r="E417" i="132"/>
  <c r="D417" i="132"/>
  <c r="F416" i="132"/>
  <c r="E416" i="132"/>
  <c r="D416" i="132"/>
  <c r="F415" i="132"/>
  <c r="E415" i="132"/>
  <c r="D415" i="132"/>
  <c r="F414" i="132"/>
  <c r="E414" i="132"/>
  <c r="D414" i="132"/>
  <c r="F413" i="132"/>
  <c r="E413" i="132"/>
  <c r="D413" i="132"/>
  <c r="F412" i="132"/>
  <c r="E412" i="132"/>
  <c r="D412" i="132"/>
  <c r="F411" i="132"/>
  <c r="E411" i="132"/>
  <c r="D411" i="132"/>
  <c r="F410" i="132"/>
  <c r="E410" i="132"/>
  <c r="D410" i="132"/>
  <c r="F409" i="132"/>
  <c r="E409" i="132"/>
  <c r="D409" i="132"/>
  <c r="F408" i="132"/>
  <c r="E408" i="132"/>
  <c r="D408" i="132"/>
  <c r="F407" i="132"/>
  <c r="E407" i="132"/>
  <c r="D407" i="132"/>
  <c r="F406" i="132"/>
  <c r="E406" i="132"/>
  <c r="D406" i="132"/>
  <c r="F405" i="132"/>
  <c r="E405" i="132"/>
  <c r="D405" i="132"/>
  <c r="F404" i="132"/>
  <c r="E404" i="132"/>
  <c r="D404" i="132"/>
  <c r="F403" i="132"/>
  <c r="E403" i="132"/>
  <c r="D403" i="132"/>
  <c r="F402" i="132"/>
  <c r="E402" i="132"/>
  <c r="D402" i="132"/>
  <c r="F401" i="132"/>
  <c r="E401" i="132"/>
  <c r="D401" i="132"/>
  <c r="F400" i="132"/>
  <c r="E400" i="132"/>
  <c r="D400" i="132"/>
  <c r="F399" i="132"/>
  <c r="E399" i="132"/>
  <c r="D399" i="132"/>
  <c r="F398" i="132"/>
  <c r="E398" i="132"/>
  <c r="D398" i="132"/>
  <c r="F397" i="132"/>
  <c r="E397" i="132"/>
  <c r="D397" i="132"/>
  <c r="F396" i="132"/>
  <c r="E396" i="132"/>
  <c r="D396" i="132"/>
  <c r="F395" i="132"/>
  <c r="E395" i="132"/>
  <c r="D395" i="132"/>
  <c r="F394" i="132"/>
  <c r="E394" i="132"/>
  <c r="D394" i="132"/>
  <c r="F393" i="132"/>
  <c r="E393" i="132"/>
  <c r="D393" i="132"/>
  <c r="F392" i="132"/>
  <c r="E392" i="132"/>
  <c r="D392" i="132"/>
  <c r="F391" i="132"/>
  <c r="E391" i="132"/>
  <c r="D391" i="132"/>
  <c r="F390" i="132"/>
  <c r="E390" i="132"/>
  <c r="D390" i="132"/>
  <c r="F389" i="132"/>
  <c r="E389" i="132"/>
  <c r="D389" i="132"/>
  <c r="F388" i="132"/>
  <c r="E388" i="132"/>
  <c r="D388" i="132"/>
  <c r="F387" i="132"/>
  <c r="E387" i="132"/>
  <c r="D387" i="132"/>
  <c r="F386" i="132"/>
  <c r="E386" i="132"/>
  <c r="D386" i="132"/>
  <c r="F385" i="132"/>
  <c r="E385" i="132"/>
  <c r="D385" i="132"/>
  <c r="F384" i="132"/>
  <c r="E384" i="132"/>
  <c r="D384" i="132"/>
  <c r="F383" i="132"/>
  <c r="E383" i="132"/>
  <c r="D383" i="132"/>
  <c r="F382" i="132"/>
  <c r="E382" i="132"/>
  <c r="D382" i="132"/>
  <c r="F381" i="132"/>
  <c r="E381" i="132"/>
  <c r="D381" i="132"/>
  <c r="F380" i="132"/>
  <c r="E380" i="132"/>
  <c r="D380" i="132"/>
  <c r="F379" i="132"/>
  <c r="E379" i="132"/>
  <c r="D379" i="132"/>
  <c r="F378" i="132"/>
  <c r="E378" i="132"/>
  <c r="D378" i="132"/>
  <c r="F377" i="132"/>
  <c r="E377" i="132"/>
  <c r="D377" i="132"/>
  <c r="F376" i="132"/>
  <c r="E376" i="132"/>
  <c r="D376" i="132"/>
  <c r="F375" i="132"/>
  <c r="E375" i="132"/>
  <c r="D375" i="132"/>
  <c r="F374" i="132"/>
  <c r="E374" i="132"/>
  <c r="D374" i="132"/>
  <c r="F373" i="132"/>
  <c r="E373" i="132"/>
  <c r="D373" i="132"/>
  <c r="F372" i="132"/>
  <c r="E372" i="132"/>
  <c r="D372" i="132"/>
  <c r="F371" i="132"/>
  <c r="E371" i="132"/>
  <c r="D371" i="132"/>
  <c r="F370" i="132"/>
  <c r="E370" i="132"/>
  <c r="D370" i="132"/>
  <c r="F369" i="132"/>
  <c r="E369" i="132"/>
  <c r="D369" i="132"/>
  <c r="F368" i="132"/>
  <c r="E368" i="132"/>
  <c r="D368" i="132"/>
  <c r="F367" i="132"/>
  <c r="E367" i="132"/>
  <c r="D367" i="132"/>
  <c r="F366" i="132"/>
  <c r="E366" i="132"/>
  <c r="D366" i="132"/>
  <c r="F365" i="132"/>
  <c r="E365" i="132"/>
  <c r="D365" i="132"/>
  <c r="F364" i="132"/>
  <c r="E364" i="132"/>
  <c r="D364" i="132"/>
  <c r="F363" i="132"/>
  <c r="E363" i="132"/>
  <c r="D363" i="132"/>
  <c r="F362" i="132"/>
  <c r="E362" i="132"/>
  <c r="D362" i="132"/>
  <c r="F361" i="132"/>
  <c r="E361" i="132"/>
  <c r="D361" i="132"/>
  <c r="F360" i="132"/>
  <c r="E360" i="132"/>
  <c r="D360" i="132"/>
  <c r="F359" i="132"/>
  <c r="E359" i="132"/>
  <c r="D359" i="132"/>
  <c r="F358" i="132"/>
  <c r="E358" i="132"/>
  <c r="D358" i="132"/>
  <c r="F357" i="132"/>
  <c r="E357" i="132"/>
  <c r="D357" i="132"/>
  <c r="F356" i="132"/>
  <c r="E356" i="132"/>
  <c r="D356" i="132"/>
  <c r="F355" i="132"/>
  <c r="E355" i="132"/>
  <c r="D355" i="132"/>
  <c r="F354" i="132"/>
  <c r="E354" i="132"/>
  <c r="D354" i="132"/>
  <c r="F353" i="132"/>
  <c r="E353" i="132"/>
  <c r="D353" i="132"/>
  <c r="F352" i="132"/>
  <c r="E352" i="132"/>
  <c r="D352" i="132"/>
  <c r="F351" i="132"/>
  <c r="E351" i="132"/>
  <c r="D351" i="132"/>
  <c r="F350" i="132"/>
  <c r="E350" i="132"/>
  <c r="D350" i="132"/>
  <c r="F349" i="132"/>
  <c r="E349" i="132"/>
  <c r="D349" i="132"/>
  <c r="F348" i="132"/>
  <c r="E348" i="132"/>
  <c r="D348" i="132"/>
  <c r="F347" i="132"/>
  <c r="E347" i="132"/>
  <c r="D347" i="132"/>
  <c r="F346" i="132"/>
  <c r="E346" i="132"/>
  <c r="D346" i="132"/>
  <c r="F345" i="132"/>
  <c r="E345" i="132"/>
  <c r="D345" i="132"/>
  <c r="F344" i="132"/>
  <c r="E344" i="132"/>
  <c r="D344" i="132"/>
  <c r="F343" i="132"/>
  <c r="E343" i="132"/>
  <c r="D343" i="132"/>
  <c r="F342" i="132"/>
  <c r="E342" i="132"/>
  <c r="D342" i="132"/>
  <c r="F341" i="132"/>
  <c r="E341" i="132"/>
  <c r="D341" i="132"/>
  <c r="F340" i="132"/>
  <c r="E340" i="132"/>
  <c r="D340" i="132"/>
  <c r="F339" i="132"/>
  <c r="E339" i="132"/>
  <c r="D339" i="132"/>
  <c r="F338" i="132"/>
  <c r="E338" i="132"/>
  <c r="D338" i="132"/>
  <c r="F337" i="132"/>
  <c r="E337" i="132"/>
  <c r="D337" i="132"/>
  <c r="F336" i="132"/>
  <c r="E336" i="132"/>
  <c r="D336" i="132"/>
  <c r="F335" i="132"/>
  <c r="E335" i="132"/>
  <c r="D335" i="132"/>
  <c r="F334" i="132"/>
  <c r="E334" i="132"/>
  <c r="D334" i="132"/>
  <c r="F333" i="132"/>
  <c r="E333" i="132"/>
  <c r="D333" i="132"/>
  <c r="F332" i="132"/>
  <c r="E332" i="132"/>
  <c r="D332" i="132"/>
  <c r="F331" i="132"/>
  <c r="E331" i="132"/>
  <c r="D331" i="132"/>
  <c r="L330" i="132"/>
  <c r="K330" i="132"/>
  <c r="J330" i="132"/>
  <c r="F330" i="132"/>
  <c r="E330" i="132"/>
  <c r="D330" i="132"/>
  <c r="L329" i="132"/>
  <c r="K329" i="132"/>
  <c r="J329" i="132"/>
  <c r="F329" i="132"/>
  <c r="E329" i="132"/>
  <c r="D329" i="132"/>
  <c r="L328" i="132"/>
  <c r="K328" i="132"/>
  <c r="J328" i="132"/>
  <c r="F328" i="132"/>
  <c r="E328" i="132"/>
  <c r="D328" i="132"/>
  <c r="L327" i="132"/>
  <c r="K327" i="132"/>
  <c r="J327" i="132"/>
  <c r="F327" i="132"/>
  <c r="E327" i="132"/>
  <c r="D327" i="132"/>
  <c r="L326" i="132"/>
  <c r="K326" i="132"/>
  <c r="J326" i="132"/>
  <c r="F326" i="132"/>
  <c r="E326" i="132"/>
  <c r="D326" i="132"/>
  <c r="L325" i="132"/>
  <c r="K325" i="132"/>
  <c r="J325" i="132"/>
  <c r="F325" i="132"/>
  <c r="E325" i="132"/>
  <c r="D325" i="132"/>
  <c r="L324" i="132"/>
  <c r="K324" i="132"/>
  <c r="J324" i="132"/>
  <c r="F324" i="132"/>
  <c r="E324" i="132"/>
  <c r="D324" i="132"/>
  <c r="L323" i="132"/>
  <c r="K323" i="132"/>
  <c r="J323" i="132"/>
  <c r="F323" i="132"/>
  <c r="E323" i="132"/>
  <c r="D323" i="132"/>
  <c r="L322" i="132"/>
  <c r="K322" i="132"/>
  <c r="J322" i="132"/>
  <c r="F322" i="132"/>
  <c r="E322" i="132"/>
  <c r="D322" i="132"/>
  <c r="L321" i="132"/>
  <c r="K321" i="132"/>
  <c r="J321" i="132"/>
  <c r="F321" i="132"/>
  <c r="E321" i="132"/>
  <c r="D321" i="132"/>
  <c r="L320" i="132"/>
  <c r="K320" i="132"/>
  <c r="J320" i="132"/>
  <c r="F320" i="132"/>
  <c r="E320" i="132"/>
  <c r="D320" i="132"/>
  <c r="L319" i="132"/>
  <c r="K319" i="132"/>
  <c r="J319" i="132"/>
  <c r="F319" i="132"/>
  <c r="E319" i="132"/>
  <c r="D319" i="132"/>
  <c r="L318" i="132"/>
  <c r="K318" i="132"/>
  <c r="J318" i="132"/>
  <c r="F318" i="132"/>
  <c r="E318" i="132"/>
  <c r="D318" i="132"/>
  <c r="L317" i="132"/>
  <c r="K317" i="132"/>
  <c r="J317" i="132"/>
  <c r="F317" i="132"/>
  <c r="E317" i="132"/>
  <c r="D317" i="132"/>
  <c r="L316" i="132"/>
  <c r="K316" i="132"/>
  <c r="J316" i="132"/>
  <c r="F316" i="132"/>
  <c r="E316" i="132"/>
  <c r="D316" i="132"/>
  <c r="L315" i="132"/>
  <c r="K315" i="132"/>
  <c r="J315" i="132"/>
  <c r="F315" i="132"/>
  <c r="E315" i="132"/>
  <c r="D315" i="132"/>
  <c r="L314" i="132"/>
  <c r="K314" i="132"/>
  <c r="J314" i="132"/>
  <c r="F314" i="132"/>
  <c r="E314" i="132"/>
  <c r="D314" i="132"/>
  <c r="L313" i="132"/>
  <c r="K313" i="132"/>
  <c r="J313" i="132"/>
  <c r="F313" i="132"/>
  <c r="E313" i="132"/>
  <c r="D313" i="132"/>
  <c r="L312" i="132"/>
  <c r="K312" i="132"/>
  <c r="J312" i="132"/>
  <c r="F312" i="132"/>
  <c r="E312" i="132"/>
  <c r="D312" i="132"/>
  <c r="L311" i="132"/>
  <c r="K311" i="132"/>
  <c r="J311" i="132"/>
  <c r="F311" i="132"/>
  <c r="E311" i="132"/>
  <c r="D311" i="132"/>
  <c r="L310" i="132"/>
  <c r="K310" i="132"/>
  <c r="J310" i="132"/>
  <c r="F310" i="132"/>
  <c r="E310" i="132"/>
  <c r="D310" i="132"/>
  <c r="L309" i="132"/>
  <c r="K309" i="132"/>
  <c r="J309" i="132"/>
  <c r="F309" i="132"/>
  <c r="E309" i="132"/>
  <c r="D309" i="132"/>
  <c r="L308" i="132"/>
  <c r="K308" i="132"/>
  <c r="J308" i="132"/>
  <c r="F308" i="132"/>
  <c r="E308" i="132"/>
  <c r="D308" i="132"/>
  <c r="L307" i="132"/>
  <c r="K307" i="132"/>
  <c r="J307" i="132"/>
  <c r="F307" i="132"/>
  <c r="E307" i="132"/>
  <c r="D307" i="132"/>
  <c r="L306" i="132"/>
  <c r="K306" i="132"/>
  <c r="J306" i="132"/>
  <c r="F306" i="132"/>
  <c r="E306" i="132"/>
  <c r="D306" i="132"/>
  <c r="L305" i="132"/>
  <c r="K305" i="132"/>
  <c r="J305" i="132"/>
  <c r="F305" i="132"/>
  <c r="E305" i="132"/>
  <c r="D305" i="132"/>
  <c r="L304" i="132"/>
  <c r="K304" i="132"/>
  <c r="J304" i="132"/>
  <c r="F304" i="132"/>
  <c r="E304" i="132"/>
  <c r="D304" i="132"/>
  <c r="L303" i="132"/>
  <c r="K303" i="132"/>
  <c r="J303" i="132"/>
  <c r="F303" i="132"/>
  <c r="E303" i="132"/>
  <c r="D303" i="132"/>
  <c r="L302" i="132"/>
  <c r="K302" i="132"/>
  <c r="J302" i="132"/>
  <c r="F302" i="132"/>
  <c r="E302" i="132"/>
  <c r="D302" i="132"/>
  <c r="L301" i="132"/>
  <c r="K301" i="132"/>
  <c r="J301" i="132"/>
  <c r="F301" i="132"/>
  <c r="E301" i="132"/>
  <c r="D301" i="132"/>
  <c r="L300" i="132"/>
  <c r="K300" i="132"/>
  <c r="J300" i="132"/>
  <c r="F300" i="132"/>
  <c r="E300" i="132"/>
  <c r="D300" i="132"/>
  <c r="L299" i="132"/>
  <c r="K299" i="132"/>
  <c r="J299" i="132"/>
  <c r="F299" i="132"/>
  <c r="E299" i="132"/>
  <c r="D299" i="132"/>
  <c r="L298" i="132"/>
  <c r="K298" i="132"/>
  <c r="J298" i="132"/>
  <c r="F298" i="132"/>
  <c r="E298" i="132"/>
  <c r="D298" i="132"/>
  <c r="L297" i="132"/>
  <c r="K297" i="132"/>
  <c r="J297" i="132"/>
  <c r="F297" i="132"/>
  <c r="E297" i="132"/>
  <c r="D297" i="132"/>
  <c r="L296" i="132"/>
  <c r="K296" i="132"/>
  <c r="J296" i="132"/>
  <c r="F296" i="132"/>
  <c r="E296" i="132"/>
  <c r="D296" i="132"/>
  <c r="L295" i="132"/>
  <c r="K295" i="132"/>
  <c r="J295" i="132"/>
  <c r="F295" i="132"/>
  <c r="E295" i="132"/>
  <c r="D295" i="132"/>
  <c r="L294" i="132"/>
  <c r="K294" i="132"/>
  <c r="J294" i="132"/>
  <c r="F294" i="132"/>
  <c r="E294" i="132"/>
  <c r="D294" i="132"/>
  <c r="L293" i="132"/>
  <c r="K293" i="132"/>
  <c r="J293" i="132"/>
  <c r="H293" i="132"/>
  <c r="F293" i="132"/>
  <c r="E293" i="132"/>
  <c r="D293" i="132"/>
  <c r="L292" i="132"/>
  <c r="K292" i="132"/>
  <c r="J292" i="132"/>
  <c r="H292" i="132"/>
  <c r="F292" i="132"/>
  <c r="E292" i="132"/>
  <c r="D292" i="132"/>
  <c r="L291" i="132"/>
  <c r="K291" i="132"/>
  <c r="J291" i="132"/>
  <c r="H291" i="132"/>
  <c r="F291" i="132"/>
  <c r="E291" i="132"/>
  <c r="D291" i="132"/>
  <c r="L290" i="132"/>
  <c r="K290" i="132"/>
  <c r="J290" i="132"/>
  <c r="H290" i="132"/>
  <c r="F290" i="132"/>
  <c r="E290" i="132"/>
  <c r="D290" i="132"/>
  <c r="L289" i="132"/>
  <c r="K289" i="132"/>
  <c r="J289" i="132"/>
  <c r="H289" i="132"/>
  <c r="F289" i="132"/>
  <c r="E289" i="132"/>
  <c r="D289" i="132"/>
  <c r="L288" i="132"/>
  <c r="K288" i="132"/>
  <c r="J288" i="132"/>
  <c r="H288" i="132"/>
  <c r="F288" i="132"/>
  <c r="E288" i="132"/>
  <c r="D288" i="132"/>
  <c r="L287" i="132"/>
  <c r="K287" i="132"/>
  <c r="J287" i="132"/>
  <c r="H287" i="132"/>
  <c r="F287" i="132"/>
  <c r="E287" i="132"/>
  <c r="D287" i="132"/>
  <c r="L286" i="132"/>
  <c r="K286" i="132"/>
  <c r="J286" i="132"/>
  <c r="H286" i="132"/>
  <c r="F286" i="132"/>
  <c r="E286" i="132"/>
  <c r="D286" i="132"/>
  <c r="L285" i="132"/>
  <c r="K285" i="132"/>
  <c r="J285" i="132"/>
  <c r="H285" i="132"/>
  <c r="F285" i="132"/>
  <c r="E285" i="132"/>
  <c r="D285" i="132"/>
  <c r="L284" i="132"/>
  <c r="K284" i="132"/>
  <c r="J284" i="132"/>
  <c r="H284" i="132"/>
  <c r="F284" i="132"/>
  <c r="E284" i="132"/>
  <c r="D284" i="132"/>
  <c r="L283" i="132"/>
  <c r="K283" i="132"/>
  <c r="J283" i="132"/>
  <c r="H283" i="132"/>
  <c r="F283" i="132"/>
  <c r="E283" i="132"/>
  <c r="D283" i="132"/>
  <c r="L282" i="132"/>
  <c r="K282" i="132"/>
  <c r="J282" i="132"/>
  <c r="H282" i="132"/>
  <c r="F282" i="132"/>
  <c r="E282" i="132"/>
  <c r="D282" i="132"/>
  <c r="L281" i="132"/>
  <c r="K281" i="132"/>
  <c r="J281" i="132"/>
  <c r="H281" i="132"/>
  <c r="F281" i="132"/>
  <c r="E281" i="132"/>
  <c r="D281" i="132"/>
  <c r="L280" i="132"/>
  <c r="K280" i="132"/>
  <c r="J280" i="132"/>
  <c r="H280" i="132"/>
  <c r="F280" i="132"/>
  <c r="E280" i="132"/>
  <c r="D280" i="132"/>
  <c r="L279" i="132"/>
  <c r="K279" i="132"/>
  <c r="J279" i="132"/>
  <c r="H279" i="132"/>
  <c r="F279" i="132"/>
  <c r="E279" i="132"/>
  <c r="D279" i="132"/>
  <c r="L278" i="132"/>
  <c r="K278" i="132"/>
  <c r="J278" i="132"/>
  <c r="H278" i="132"/>
  <c r="F278" i="132"/>
  <c r="E278" i="132"/>
  <c r="D278" i="132"/>
  <c r="L277" i="132"/>
  <c r="K277" i="132"/>
  <c r="J277" i="132"/>
  <c r="H277" i="132"/>
  <c r="F277" i="132"/>
  <c r="E277" i="132"/>
  <c r="D277" i="132"/>
  <c r="L276" i="132"/>
  <c r="K276" i="132"/>
  <c r="J276" i="132"/>
  <c r="H276" i="132"/>
  <c r="F276" i="132"/>
  <c r="E276" i="132"/>
  <c r="D276" i="132"/>
  <c r="L275" i="132"/>
  <c r="K275" i="132"/>
  <c r="J275" i="132"/>
  <c r="H275" i="132"/>
  <c r="F275" i="132"/>
  <c r="E275" i="132"/>
  <c r="D275" i="132"/>
  <c r="L274" i="132"/>
  <c r="K274" i="132"/>
  <c r="J274" i="132"/>
  <c r="H274" i="132"/>
  <c r="F274" i="132"/>
  <c r="E274" i="132"/>
  <c r="D274" i="132"/>
  <c r="L273" i="132"/>
  <c r="K273" i="132"/>
  <c r="J273" i="132"/>
  <c r="H273" i="132"/>
  <c r="F273" i="132"/>
  <c r="E273" i="132"/>
  <c r="D273" i="132"/>
  <c r="L272" i="132"/>
  <c r="K272" i="132"/>
  <c r="J272" i="132"/>
  <c r="H272" i="132"/>
  <c r="F272" i="132"/>
  <c r="E272" i="132"/>
  <c r="D272" i="132"/>
  <c r="L271" i="132"/>
  <c r="K271" i="132"/>
  <c r="J271" i="132"/>
  <c r="H271" i="132"/>
  <c r="F271" i="132"/>
  <c r="E271" i="132"/>
  <c r="D271" i="132"/>
  <c r="L270" i="132"/>
  <c r="K270" i="132"/>
  <c r="J270" i="132"/>
  <c r="H270" i="132"/>
  <c r="F270" i="132"/>
  <c r="E270" i="132"/>
  <c r="D270" i="132"/>
  <c r="L269" i="132"/>
  <c r="K269" i="132"/>
  <c r="J269" i="132"/>
  <c r="H269" i="132"/>
  <c r="F269" i="132"/>
  <c r="E269" i="132"/>
  <c r="D269" i="132"/>
  <c r="L268" i="132"/>
  <c r="K268" i="132"/>
  <c r="J268" i="132"/>
  <c r="H268" i="132"/>
  <c r="F268" i="132"/>
  <c r="E268" i="132"/>
  <c r="D268" i="132"/>
  <c r="L267" i="132"/>
  <c r="K267" i="132"/>
  <c r="J267" i="132"/>
  <c r="H267" i="132"/>
  <c r="F267" i="132"/>
  <c r="E267" i="132"/>
  <c r="D267" i="132"/>
  <c r="L266" i="132"/>
  <c r="K266" i="132"/>
  <c r="J266" i="132"/>
  <c r="H266" i="132"/>
  <c r="F266" i="132"/>
  <c r="E266" i="132"/>
  <c r="D266" i="132"/>
  <c r="L265" i="132"/>
  <c r="K265" i="132"/>
  <c r="J265" i="132"/>
  <c r="H265" i="132"/>
  <c r="F265" i="132"/>
  <c r="E265" i="132"/>
  <c r="D265" i="132"/>
  <c r="L264" i="132"/>
  <c r="K264" i="132"/>
  <c r="J264" i="132"/>
  <c r="H264" i="132"/>
  <c r="F264" i="132"/>
  <c r="E264" i="132"/>
  <c r="D264" i="132"/>
  <c r="L263" i="132"/>
  <c r="K263" i="132"/>
  <c r="J263" i="132"/>
  <c r="H263" i="132"/>
  <c r="F263" i="132"/>
  <c r="E263" i="132"/>
  <c r="D263" i="132"/>
  <c r="L262" i="132"/>
  <c r="K262" i="132"/>
  <c r="J262" i="132"/>
  <c r="H262" i="132"/>
  <c r="F262" i="132"/>
  <c r="E262" i="132"/>
  <c r="D262" i="132"/>
  <c r="L261" i="132"/>
  <c r="K261" i="132"/>
  <c r="J261" i="132"/>
  <c r="H261" i="132"/>
  <c r="F261" i="132"/>
  <c r="E261" i="132"/>
  <c r="D261" i="132"/>
  <c r="L260" i="132"/>
  <c r="K260" i="132"/>
  <c r="J260" i="132"/>
  <c r="H260" i="132"/>
  <c r="F260" i="132"/>
  <c r="E260" i="132"/>
  <c r="D260" i="132"/>
  <c r="L259" i="132"/>
  <c r="K259" i="132"/>
  <c r="J259" i="132"/>
  <c r="H259" i="132"/>
  <c r="F259" i="132"/>
  <c r="E259" i="132"/>
  <c r="D259" i="132"/>
  <c r="L258" i="132"/>
  <c r="K258" i="132"/>
  <c r="J258" i="132"/>
  <c r="H258" i="132"/>
  <c r="F258" i="132"/>
  <c r="E258" i="132"/>
  <c r="D258" i="132"/>
  <c r="L257" i="132"/>
  <c r="K257" i="132"/>
  <c r="J257" i="132"/>
  <c r="H257" i="132"/>
  <c r="F257" i="132"/>
  <c r="E257" i="132"/>
  <c r="D257" i="132"/>
  <c r="L256" i="132"/>
  <c r="K256" i="132"/>
  <c r="J256" i="132"/>
  <c r="H256" i="132"/>
  <c r="F256" i="132"/>
  <c r="E256" i="132"/>
  <c r="D256" i="132"/>
  <c r="L255" i="132"/>
  <c r="K255" i="132"/>
  <c r="J255" i="132"/>
  <c r="H255" i="132"/>
  <c r="F255" i="132"/>
  <c r="E255" i="132"/>
  <c r="D255" i="132"/>
  <c r="L254" i="132"/>
  <c r="K254" i="132"/>
  <c r="J254" i="132"/>
  <c r="H254" i="132"/>
  <c r="F254" i="132"/>
  <c r="E254" i="132"/>
  <c r="D254" i="132"/>
  <c r="L253" i="132"/>
  <c r="K253" i="132"/>
  <c r="J253" i="132"/>
  <c r="H253" i="132"/>
  <c r="F253" i="132"/>
  <c r="E253" i="132"/>
  <c r="D253" i="132"/>
  <c r="L252" i="132"/>
  <c r="K252" i="132"/>
  <c r="J252" i="132"/>
  <c r="H252" i="132"/>
  <c r="F252" i="132"/>
  <c r="E252" i="132"/>
  <c r="D252" i="132"/>
  <c r="L251" i="132"/>
  <c r="K251" i="132"/>
  <c r="J251" i="132"/>
  <c r="H251" i="132"/>
  <c r="F251" i="132"/>
  <c r="E251" i="132"/>
  <c r="D251" i="132"/>
  <c r="L250" i="132"/>
  <c r="K250" i="132"/>
  <c r="J250" i="132"/>
  <c r="H250" i="132"/>
  <c r="F250" i="132"/>
  <c r="E250" i="132"/>
  <c r="D250" i="132"/>
  <c r="L249" i="132"/>
  <c r="K249" i="132"/>
  <c r="J249" i="132"/>
  <c r="H249" i="132"/>
  <c r="F249" i="132"/>
  <c r="E249" i="132"/>
  <c r="D249" i="132"/>
  <c r="L248" i="132"/>
  <c r="K248" i="132"/>
  <c r="J248" i="132"/>
  <c r="H248" i="132"/>
  <c r="F248" i="132"/>
  <c r="E248" i="132"/>
  <c r="D248" i="132"/>
  <c r="L247" i="132"/>
  <c r="K247" i="132"/>
  <c r="J247" i="132"/>
  <c r="H247" i="132"/>
  <c r="F247" i="132"/>
  <c r="E247" i="132"/>
  <c r="D247" i="132"/>
  <c r="L246" i="132"/>
  <c r="K246" i="132"/>
  <c r="J246" i="132"/>
  <c r="H246" i="132"/>
  <c r="F246" i="132"/>
  <c r="E246" i="132"/>
  <c r="D246" i="132"/>
  <c r="L245" i="132"/>
  <c r="K245" i="132"/>
  <c r="J245" i="132"/>
  <c r="H245" i="132"/>
  <c r="F245" i="132"/>
  <c r="E245" i="132"/>
  <c r="D245" i="132"/>
  <c r="L244" i="132"/>
  <c r="K244" i="132"/>
  <c r="J244" i="132"/>
  <c r="H244" i="132"/>
  <c r="F244" i="132"/>
  <c r="E244" i="132"/>
  <c r="D244" i="132"/>
  <c r="L243" i="132"/>
  <c r="K243" i="132"/>
  <c r="J243" i="132"/>
  <c r="H243" i="132"/>
  <c r="F243" i="132"/>
  <c r="E243" i="132"/>
  <c r="D243" i="132"/>
  <c r="L242" i="132"/>
  <c r="K242" i="132"/>
  <c r="J242" i="132"/>
  <c r="H242" i="132"/>
  <c r="F242" i="132"/>
  <c r="E242" i="132"/>
  <c r="D242" i="132"/>
  <c r="L241" i="132"/>
  <c r="K241" i="132"/>
  <c r="J241" i="132"/>
  <c r="H241" i="132"/>
  <c r="F241" i="132"/>
  <c r="E241" i="132"/>
  <c r="D241" i="132"/>
  <c r="L240" i="132"/>
  <c r="K240" i="132"/>
  <c r="J240" i="132"/>
  <c r="H240" i="132"/>
  <c r="F240" i="132"/>
  <c r="E240" i="132"/>
  <c r="D240" i="132"/>
  <c r="L239" i="132"/>
  <c r="K239" i="132"/>
  <c r="J239" i="132"/>
  <c r="H239" i="132"/>
  <c r="F239" i="132"/>
  <c r="E239" i="132"/>
  <c r="D239" i="132"/>
  <c r="L238" i="132"/>
  <c r="K238" i="132"/>
  <c r="J238" i="132"/>
  <c r="H238" i="132"/>
  <c r="F238" i="132"/>
  <c r="E238" i="132"/>
  <c r="D238" i="132"/>
  <c r="L237" i="132"/>
  <c r="K237" i="132"/>
  <c r="J237" i="132"/>
  <c r="H237" i="132"/>
  <c r="F237" i="132"/>
  <c r="E237" i="132"/>
  <c r="D237" i="132"/>
  <c r="L236" i="132"/>
  <c r="K236" i="132"/>
  <c r="J236" i="132"/>
  <c r="H236" i="132"/>
  <c r="F236" i="132"/>
  <c r="E236" i="132"/>
  <c r="D236" i="132"/>
  <c r="L235" i="132"/>
  <c r="K235" i="132"/>
  <c r="J235" i="132"/>
  <c r="H235" i="132"/>
  <c r="F235" i="132"/>
  <c r="E235" i="132"/>
  <c r="D235" i="132"/>
  <c r="L234" i="132"/>
  <c r="K234" i="132"/>
  <c r="J234" i="132"/>
  <c r="H234" i="132"/>
  <c r="F234" i="132"/>
  <c r="E234" i="132"/>
  <c r="D234" i="132"/>
  <c r="L233" i="132"/>
  <c r="K233" i="132"/>
  <c r="J233" i="132"/>
  <c r="H233" i="132"/>
  <c r="F233" i="132"/>
  <c r="E233" i="132"/>
  <c r="D233" i="132"/>
  <c r="L232" i="132"/>
  <c r="K232" i="132"/>
  <c r="J232" i="132"/>
  <c r="F232" i="132"/>
  <c r="E232" i="132"/>
  <c r="D232" i="132"/>
  <c r="L231" i="132"/>
  <c r="K231" i="132"/>
  <c r="J231" i="132"/>
  <c r="F231" i="132"/>
  <c r="E231" i="132"/>
  <c r="D231" i="132"/>
  <c r="L230" i="132"/>
  <c r="K230" i="132"/>
  <c r="J230" i="132"/>
  <c r="F230" i="132"/>
  <c r="E230" i="132"/>
  <c r="D230" i="132"/>
  <c r="L229" i="132"/>
  <c r="K229" i="132"/>
  <c r="J229" i="132"/>
  <c r="F229" i="132"/>
  <c r="E229" i="132"/>
  <c r="D229" i="132"/>
  <c r="L228" i="132"/>
  <c r="K228" i="132"/>
  <c r="J228" i="132"/>
  <c r="F228" i="132"/>
  <c r="E228" i="132"/>
  <c r="D228" i="132"/>
  <c r="L227" i="132"/>
  <c r="K227" i="132"/>
  <c r="J227" i="132"/>
  <c r="F227" i="132"/>
  <c r="E227" i="132"/>
  <c r="D227" i="132"/>
  <c r="L226" i="132"/>
  <c r="K226" i="132"/>
  <c r="J226" i="132"/>
  <c r="F226" i="132"/>
  <c r="E226" i="132"/>
  <c r="D226" i="132"/>
  <c r="L225" i="132"/>
  <c r="K225" i="132"/>
  <c r="J225" i="132"/>
  <c r="F225" i="132"/>
  <c r="E225" i="132"/>
  <c r="D225" i="132"/>
  <c r="L224" i="132"/>
  <c r="K224" i="132"/>
  <c r="J224" i="132"/>
  <c r="F224" i="132"/>
  <c r="E224" i="132"/>
  <c r="D224" i="132"/>
  <c r="L223" i="132"/>
  <c r="K223" i="132"/>
  <c r="J223" i="132"/>
  <c r="F223" i="132"/>
  <c r="E223" i="132"/>
  <c r="D223" i="132"/>
  <c r="L222" i="132"/>
  <c r="K222" i="132"/>
  <c r="J222" i="132"/>
  <c r="F222" i="132"/>
  <c r="E222" i="132"/>
  <c r="D222" i="132"/>
  <c r="L221" i="132"/>
  <c r="K221" i="132"/>
  <c r="J221" i="132"/>
  <c r="F221" i="132"/>
  <c r="E221" i="132"/>
  <c r="D221" i="132"/>
  <c r="L220" i="132"/>
  <c r="K220" i="132"/>
  <c r="J220" i="132"/>
  <c r="F220" i="132"/>
  <c r="E220" i="132"/>
  <c r="D220" i="132"/>
  <c r="L219" i="132"/>
  <c r="K219" i="132"/>
  <c r="J219" i="132"/>
  <c r="F219" i="132"/>
  <c r="E219" i="132"/>
  <c r="D219" i="132"/>
  <c r="L218" i="132"/>
  <c r="K218" i="132"/>
  <c r="J218" i="132"/>
  <c r="F218" i="132"/>
  <c r="E218" i="132"/>
  <c r="D218" i="132"/>
  <c r="L217" i="132"/>
  <c r="K217" i="132"/>
  <c r="J217" i="132"/>
  <c r="F217" i="132"/>
  <c r="E217" i="132"/>
  <c r="D217" i="132"/>
  <c r="L216" i="132"/>
  <c r="K216" i="132"/>
  <c r="J216" i="132"/>
  <c r="F216" i="132"/>
  <c r="E216" i="132"/>
  <c r="D216" i="132"/>
  <c r="L215" i="132"/>
  <c r="K215" i="132"/>
  <c r="J215" i="132"/>
  <c r="F215" i="132"/>
  <c r="E215" i="132"/>
  <c r="D215" i="132"/>
  <c r="L214" i="132"/>
  <c r="K214" i="132"/>
  <c r="J214" i="132"/>
  <c r="F214" i="132"/>
  <c r="E214" i="132"/>
  <c r="D214" i="132"/>
  <c r="L213" i="132"/>
  <c r="K213" i="132"/>
  <c r="J213" i="132"/>
  <c r="F213" i="132"/>
  <c r="E213" i="132"/>
  <c r="D213" i="132"/>
  <c r="L212" i="132"/>
  <c r="K212" i="132"/>
  <c r="J212" i="132"/>
  <c r="F212" i="132"/>
  <c r="E212" i="132"/>
  <c r="D212" i="132"/>
  <c r="L211" i="132"/>
  <c r="K211" i="132"/>
  <c r="J211" i="132"/>
  <c r="F211" i="132"/>
  <c r="E211" i="132"/>
  <c r="D211" i="132"/>
  <c r="L210" i="132"/>
  <c r="K210" i="132"/>
  <c r="J210" i="132"/>
  <c r="F210" i="132"/>
  <c r="E210" i="132"/>
  <c r="D210" i="132"/>
  <c r="L209" i="132"/>
  <c r="K209" i="132"/>
  <c r="J209" i="132"/>
  <c r="F209" i="132"/>
  <c r="E209" i="132"/>
  <c r="D209" i="132"/>
  <c r="L208" i="132"/>
  <c r="K208" i="132"/>
  <c r="J208" i="132"/>
  <c r="F208" i="132"/>
  <c r="E208" i="132"/>
  <c r="D208" i="132"/>
  <c r="L207" i="132"/>
  <c r="K207" i="132"/>
  <c r="J207" i="132"/>
  <c r="F207" i="132"/>
  <c r="E207" i="132"/>
  <c r="D207" i="132"/>
  <c r="L206" i="132"/>
  <c r="K206" i="132"/>
  <c r="J206" i="132"/>
  <c r="F206" i="132"/>
  <c r="E206" i="132"/>
  <c r="D206" i="132"/>
  <c r="L205" i="132"/>
  <c r="K205" i="132"/>
  <c r="J205" i="132"/>
  <c r="F205" i="132"/>
  <c r="E205" i="132"/>
  <c r="D205" i="132"/>
  <c r="L204" i="132"/>
  <c r="K204" i="132"/>
  <c r="J204" i="132"/>
  <c r="F204" i="132"/>
  <c r="E204" i="132"/>
  <c r="D204" i="132"/>
  <c r="L203" i="132"/>
  <c r="K203" i="132"/>
  <c r="J203" i="132"/>
  <c r="F203" i="132"/>
  <c r="E203" i="132"/>
  <c r="D203" i="132"/>
  <c r="L202" i="132"/>
  <c r="K202" i="132"/>
  <c r="J202" i="132"/>
  <c r="F202" i="132"/>
  <c r="E202" i="132"/>
  <c r="D202" i="132"/>
  <c r="L201" i="132"/>
  <c r="K201" i="132"/>
  <c r="J201" i="132"/>
  <c r="F201" i="132"/>
  <c r="E201" i="132"/>
  <c r="D201" i="132"/>
  <c r="L200" i="132"/>
  <c r="K200" i="132"/>
  <c r="J200" i="132"/>
  <c r="F200" i="132"/>
  <c r="E200" i="132"/>
  <c r="D200" i="132"/>
  <c r="L199" i="132"/>
  <c r="K199" i="132"/>
  <c r="J199" i="132"/>
  <c r="F199" i="132"/>
  <c r="E199" i="132"/>
  <c r="D199" i="132"/>
  <c r="L198" i="132"/>
  <c r="K198" i="132"/>
  <c r="J198" i="132"/>
  <c r="F198" i="132"/>
  <c r="E198" i="132"/>
  <c r="D198" i="132"/>
  <c r="L197" i="132"/>
  <c r="K197" i="132"/>
  <c r="J197" i="132"/>
  <c r="F197" i="132"/>
  <c r="E197" i="132"/>
  <c r="D197" i="132"/>
  <c r="L196" i="132"/>
  <c r="K196" i="132"/>
  <c r="J196" i="132"/>
  <c r="F196" i="132"/>
  <c r="E196" i="132"/>
  <c r="D196" i="132"/>
  <c r="L195" i="132"/>
  <c r="K195" i="132"/>
  <c r="J195" i="132"/>
  <c r="F195" i="132"/>
  <c r="E195" i="132"/>
  <c r="D195" i="132"/>
  <c r="L194" i="132"/>
  <c r="K194" i="132"/>
  <c r="J194" i="132"/>
  <c r="F194" i="132"/>
  <c r="E194" i="132"/>
  <c r="D194" i="132"/>
  <c r="L193" i="132"/>
  <c r="K193" i="132"/>
  <c r="J193" i="132"/>
  <c r="F193" i="132"/>
  <c r="E193" i="132"/>
  <c r="D193" i="132"/>
  <c r="L192" i="132"/>
  <c r="K192" i="132"/>
  <c r="J192" i="132"/>
  <c r="F192" i="132"/>
  <c r="E192" i="132"/>
  <c r="D192" i="132"/>
  <c r="L191" i="132"/>
  <c r="K191" i="132"/>
  <c r="J191" i="132"/>
  <c r="F191" i="132"/>
  <c r="E191" i="132"/>
  <c r="D191" i="132"/>
  <c r="L190" i="132"/>
  <c r="K190" i="132"/>
  <c r="J190" i="132"/>
  <c r="F190" i="132"/>
  <c r="E190" i="132"/>
  <c r="D190" i="132"/>
  <c r="L189" i="132"/>
  <c r="K189" i="132"/>
  <c r="J189" i="132"/>
  <c r="F189" i="132"/>
  <c r="E189" i="132"/>
  <c r="D189" i="132"/>
  <c r="L188" i="132"/>
  <c r="K188" i="132"/>
  <c r="J188" i="132"/>
  <c r="F188" i="132"/>
  <c r="E188" i="132"/>
  <c r="D188" i="132"/>
  <c r="L187" i="132"/>
  <c r="K187" i="132"/>
  <c r="J187" i="132"/>
  <c r="F187" i="132"/>
  <c r="E187" i="132"/>
  <c r="D187" i="132"/>
  <c r="L186" i="132"/>
  <c r="K186" i="132"/>
  <c r="J186" i="132"/>
  <c r="F186" i="132"/>
  <c r="E186" i="132"/>
  <c r="D186" i="132"/>
  <c r="L185" i="132"/>
  <c r="K185" i="132"/>
  <c r="J185" i="132"/>
  <c r="F185" i="132"/>
  <c r="E185" i="132"/>
  <c r="D185" i="132"/>
  <c r="L184" i="132"/>
  <c r="K184" i="132"/>
  <c r="J184" i="132"/>
  <c r="F184" i="132"/>
  <c r="E184" i="132"/>
  <c r="D184" i="132"/>
  <c r="L183" i="132"/>
  <c r="K183" i="132"/>
  <c r="J183" i="132"/>
  <c r="F183" i="132"/>
  <c r="E183" i="132"/>
  <c r="D183" i="132"/>
  <c r="L182" i="132"/>
  <c r="K182" i="132"/>
  <c r="J182" i="132"/>
  <c r="F182" i="132"/>
  <c r="E182" i="132"/>
  <c r="D182" i="132"/>
  <c r="L181" i="132"/>
  <c r="K181" i="132"/>
  <c r="J181" i="132"/>
  <c r="F181" i="132"/>
  <c r="E181" i="132"/>
  <c r="D181" i="132"/>
  <c r="L180" i="132"/>
  <c r="K180" i="132"/>
  <c r="J180" i="132"/>
  <c r="F180" i="132"/>
  <c r="E180" i="132"/>
  <c r="D180" i="132"/>
  <c r="L179" i="132"/>
  <c r="K179" i="132"/>
  <c r="J179" i="132"/>
  <c r="F179" i="132"/>
  <c r="E179" i="132"/>
  <c r="D179" i="132"/>
  <c r="L178" i="132"/>
  <c r="K178" i="132"/>
  <c r="J178" i="132"/>
  <c r="F178" i="132"/>
  <c r="E178" i="132"/>
  <c r="D178" i="132"/>
  <c r="L177" i="132"/>
  <c r="K177" i="132"/>
  <c r="J177" i="132"/>
  <c r="F177" i="132"/>
  <c r="E177" i="132"/>
  <c r="D177" i="132"/>
  <c r="L176" i="132"/>
  <c r="K176" i="132"/>
  <c r="J176" i="132"/>
  <c r="F176" i="132"/>
  <c r="E176" i="132"/>
  <c r="D176" i="132"/>
  <c r="L175" i="132"/>
  <c r="K175" i="132"/>
  <c r="J175" i="132"/>
  <c r="F175" i="132"/>
  <c r="E175" i="132"/>
  <c r="D175" i="132"/>
  <c r="L174" i="132"/>
  <c r="K174" i="132"/>
  <c r="J174" i="132"/>
  <c r="F174" i="132"/>
  <c r="E174" i="132"/>
  <c r="D174" i="132"/>
  <c r="L173" i="132"/>
  <c r="K173" i="132"/>
  <c r="J173" i="132"/>
  <c r="F173" i="132"/>
  <c r="E173" i="132"/>
  <c r="D173" i="132"/>
  <c r="L172" i="132"/>
  <c r="K172" i="132"/>
  <c r="J172" i="132"/>
  <c r="F172" i="132"/>
  <c r="E172" i="132"/>
  <c r="D172" i="132"/>
  <c r="L171" i="132"/>
  <c r="K171" i="132"/>
  <c r="J171" i="132"/>
  <c r="F171" i="132"/>
  <c r="E171" i="132"/>
  <c r="D171" i="132"/>
  <c r="L170" i="132"/>
  <c r="K170" i="132"/>
  <c r="J170" i="132"/>
  <c r="F170" i="132"/>
  <c r="E170" i="132"/>
  <c r="D170" i="132"/>
  <c r="L169" i="132"/>
  <c r="K169" i="132"/>
  <c r="J169" i="132"/>
  <c r="F169" i="132"/>
  <c r="E169" i="132"/>
  <c r="D169" i="132"/>
  <c r="L168" i="132"/>
  <c r="K168" i="132"/>
  <c r="J168" i="132"/>
  <c r="F168" i="132"/>
  <c r="E168" i="132"/>
  <c r="D168" i="132"/>
  <c r="L167" i="132"/>
  <c r="K167" i="132"/>
  <c r="J167" i="132"/>
  <c r="F167" i="132"/>
  <c r="E167" i="132"/>
  <c r="D167" i="132"/>
  <c r="L166" i="132"/>
  <c r="K166" i="132"/>
  <c r="J166" i="132"/>
  <c r="F166" i="132"/>
  <c r="E166" i="132"/>
  <c r="D166" i="132"/>
  <c r="L165" i="132"/>
  <c r="K165" i="132"/>
  <c r="J165" i="132"/>
  <c r="F165" i="132"/>
  <c r="E165" i="132"/>
  <c r="D165" i="132"/>
  <c r="L164" i="132"/>
  <c r="K164" i="132"/>
  <c r="J164" i="132"/>
  <c r="F164" i="132"/>
  <c r="E164" i="132"/>
  <c r="D164" i="132"/>
  <c r="L163" i="132"/>
  <c r="K163" i="132"/>
  <c r="J163" i="132"/>
  <c r="F163" i="132"/>
  <c r="E163" i="132"/>
  <c r="D163" i="132"/>
  <c r="L162" i="132"/>
  <c r="K162" i="132"/>
  <c r="J162" i="132"/>
  <c r="F162" i="132"/>
  <c r="E162" i="132"/>
  <c r="D162" i="132"/>
  <c r="L161" i="132"/>
  <c r="K161" i="132"/>
  <c r="J161" i="132"/>
  <c r="F161" i="132"/>
  <c r="E161" i="132"/>
  <c r="D161" i="132"/>
  <c r="L160" i="132"/>
  <c r="K160" i="132"/>
  <c r="J160" i="132"/>
  <c r="F160" i="132"/>
  <c r="E160" i="132"/>
  <c r="D160" i="132"/>
  <c r="L159" i="132"/>
  <c r="K159" i="132"/>
  <c r="J159" i="132"/>
  <c r="F159" i="132"/>
  <c r="E159" i="132"/>
  <c r="D159" i="132"/>
  <c r="L158" i="132"/>
  <c r="K158" i="132"/>
  <c r="J158" i="132"/>
  <c r="F158" i="132"/>
  <c r="E158" i="132"/>
  <c r="D158" i="132"/>
  <c r="L157" i="132"/>
  <c r="K157" i="132"/>
  <c r="J157" i="132"/>
  <c r="F157" i="132"/>
  <c r="E157" i="132"/>
  <c r="D157" i="132"/>
  <c r="L156" i="132"/>
  <c r="K156" i="132"/>
  <c r="J156" i="132"/>
  <c r="F156" i="132"/>
  <c r="E156" i="132"/>
  <c r="D156" i="132"/>
  <c r="L155" i="132"/>
  <c r="K155" i="132"/>
  <c r="J155" i="132"/>
  <c r="F155" i="132"/>
  <c r="E155" i="132"/>
  <c r="D155" i="132"/>
  <c r="L154" i="132"/>
  <c r="K154" i="132"/>
  <c r="J154" i="132"/>
  <c r="F154" i="132"/>
  <c r="E154" i="132"/>
  <c r="D154" i="132"/>
  <c r="L153" i="132"/>
  <c r="K153" i="132"/>
  <c r="J153" i="132"/>
  <c r="F153" i="132"/>
  <c r="E153" i="132"/>
  <c r="D153" i="132"/>
  <c r="L152" i="132"/>
  <c r="K152" i="132"/>
  <c r="J152" i="132"/>
  <c r="F152" i="132"/>
  <c r="E152" i="132"/>
  <c r="D152" i="132"/>
  <c r="L151" i="132"/>
  <c r="K151" i="132"/>
  <c r="J151" i="132"/>
  <c r="F151" i="132"/>
  <c r="E151" i="132"/>
  <c r="D151" i="132"/>
  <c r="L150" i="132"/>
  <c r="K150" i="132"/>
  <c r="J150" i="132"/>
  <c r="F150" i="132"/>
  <c r="E150" i="132"/>
  <c r="D150" i="132"/>
  <c r="L149" i="132"/>
  <c r="K149" i="132"/>
  <c r="J149" i="132"/>
  <c r="F149" i="132"/>
  <c r="E149" i="132"/>
  <c r="D149" i="132"/>
  <c r="L148" i="132"/>
  <c r="K148" i="132"/>
  <c r="J148" i="132"/>
  <c r="F148" i="132"/>
  <c r="E148" i="132"/>
  <c r="D148" i="132"/>
  <c r="L147" i="132"/>
  <c r="K147" i="132"/>
  <c r="J147" i="132"/>
  <c r="F147" i="132"/>
  <c r="E147" i="132"/>
  <c r="D147" i="132"/>
  <c r="L146" i="132"/>
  <c r="K146" i="132"/>
  <c r="J146" i="132"/>
  <c r="F146" i="132"/>
  <c r="E146" i="132"/>
  <c r="D146" i="132"/>
  <c r="L145" i="132"/>
  <c r="K145" i="132"/>
  <c r="J145" i="132"/>
  <c r="F145" i="132"/>
  <c r="E145" i="132"/>
  <c r="D145" i="132"/>
  <c r="L144" i="132"/>
  <c r="K144" i="132"/>
  <c r="J144" i="132"/>
  <c r="F144" i="132"/>
  <c r="E144" i="132"/>
  <c r="D144" i="132"/>
  <c r="L143" i="132"/>
  <c r="K143" i="132"/>
  <c r="J143" i="132"/>
  <c r="F143" i="132"/>
  <c r="E143" i="132"/>
  <c r="D143" i="132"/>
  <c r="L142" i="132"/>
  <c r="K142" i="132"/>
  <c r="J142" i="132"/>
  <c r="F142" i="132"/>
  <c r="E142" i="132"/>
  <c r="D142" i="132"/>
  <c r="L141" i="132"/>
  <c r="K141" i="132"/>
  <c r="J141" i="132"/>
  <c r="F141" i="132"/>
  <c r="E141" i="132"/>
  <c r="D141" i="132"/>
  <c r="L140" i="132"/>
  <c r="K140" i="132"/>
  <c r="J140" i="132"/>
  <c r="F140" i="132"/>
  <c r="E140" i="132"/>
  <c r="D140" i="132"/>
  <c r="L139" i="132"/>
  <c r="K139" i="132"/>
  <c r="J139" i="132"/>
  <c r="F139" i="132"/>
  <c r="E139" i="132"/>
  <c r="D139" i="132"/>
  <c r="L138" i="132"/>
  <c r="K138" i="132"/>
  <c r="J138" i="132"/>
  <c r="F138" i="132"/>
  <c r="E138" i="132"/>
  <c r="D138" i="132"/>
  <c r="L137" i="132"/>
  <c r="K137" i="132"/>
  <c r="J137" i="132"/>
  <c r="F137" i="132"/>
  <c r="E137" i="132"/>
  <c r="D137" i="132"/>
  <c r="L136" i="132"/>
  <c r="K136" i="132"/>
  <c r="J136" i="132"/>
  <c r="F136" i="132"/>
  <c r="E136" i="132"/>
  <c r="D136" i="132"/>
  <c r="L135" i="132"/>
  <c r="K135" i="132"/>
  <c r="J135" i="132"/>
  <c r="F135" i="132"/>
  <c r="E135" i="132"/>
  <c r="D135" i="132"/>
  <c r="L134" i="132"/>
  <c r="K134" i="132"/>
  <c r="J134" i="132"/>
  <c r="F134" i="132"/>
  <c r="E134" i="132"/>
  <c r="D134" i="132"/>
  <c r="L133" i="132"/>
  <c r="K133" i="132"/>
  <c r="J133" i="132"/>
  <c r="F133" i="132"/>
  <c r="E133" i="132"/>
  <c r="D133" i="132"/>
  <c r="L132" i="132"/>
  <c r="K132" i="132"/>
  <c r="J132" i="132"/>
  <c r="F132" i="132"/>
  <c r="E132" i="132"/>
  <c r="D132" i="132"/>
  <c r="L131" i="132"/>
  <c r="K131" i="132"/>
  <c r="J131" i="132"/>
  <c r="F131" i="132"/>
  <c r="E131" i="132"/>
  <c r="D131" i="132"/>
  <c r="L130" i="132"/>
  <c r="K130" i="132"/>
  <c r="J130" i="132"/>
  <c r="F130" i="132"/>
  <c r="E130" i="132"/>
  <c r="D130" i="132"/>
  <c r="L129" i="132"/>
  <c r="K129" i="132"/>
  <c r="J129" i="132"/>
  <c r="F129" i="132"/>
  <c r="E129" i="132"/>
  <c r="D129" i="132"/>
  <c r="L128" i="132"/>
  <c r="K128" i="132"/>
  <c r="J128" i="132"/>
  <c r="F128" i="132"/>
  <c r="E128" i="132"/>
  <c r="D128" i="132"/>
  <c r="L127" i="132"/>
  <c r="K127" i="132"/>
  <c r="J127" i="132"/>
  <c r="F127" i="132"/>
  <c r="E127" i="132"/>
  <c r="D127" i="132"/>
  <c r="L126" i="132"/>
  <c r="K126" i="132"/>
  <c r="J126" i="132"/>
  <c r="F126" i="132"/>
  <c r="E126" i="132"/>
  <c r="D126" i="132"/>
  <c r="L125" i="132"/>
  <c r="K125" i="132"/>
  <c r="J125" i="132"/>
  <c r="F125" i="132"/>
  <c r="E125" i="132"/>
  <c r="D125" i="132"/>
  <c r="L124" i="132"/>
  <c r="K124" i="132"/>
  <c r="J124" i="132"/>
  <c r="F124" i="132"/>
  <c r="E124" i="132"/>
  <c r="D124" i="132"/>
  <c r="L123" i="132"/>
  <c r="K123" i="132"/>
  <c r="J123" i="132"/>
  <c r="F123" i="132"/>
  <c r="E123" i="132"/>
  <c r="D123" i="132"/>
  <c r="L122" i="132"/>
  <c r="K122" i="132"/>
  <c r="J122" i="132"/>
  <c r="F122" i="132"/>
  <c r="E122" i="132"/>
  <c r="D122" i="132"/>
  <c r="L121" i="132"/>
  <c r="K121" i="132"/>
  <c r="J121" i="132"/>
  <c r="F121" i="132"/>
  <c r="E121" i="132"/>
  <c r="D121" i="132"/>
  <c r="L120" i="132"/>
  <c r="K120" i="132"/>
  <c r="J120" i="132"/>
  <c r="F120" i="132"/>
  <c r="E120" i="132"/>
  <c r="D120" i="132"/>
  <c r="L119" i="132"/>
  <c r="K119" i="132"/>
  <c r="J119" i="132"/>
  <c r="F119" i="132"/>
  <c r="E119" i="132"/>
  <c r="D119" i="132"/>
  <c r="L118" i="132"/>
  <c r="K118" i="132"/>
  <c r="J118" i="132"/>
  <c r="F118" i="132"/>
  <c r="E118" i="132"/>
  <c r="D118" i="132"/>
  <c r="L117" i="132"/>
  <c r="K117" i="132"/>
  <c r="J117" i="132"/>
  <c r="F117" i="132"/>
  <c r="E117" i="132"/>
  <c r="D117" i="132"/>
  <c r="L116" i="132"/>
  <c r="K116" i="132"/>
  <c r="J116" i="132"/>
  <c r="F116" i="132"/>
  <c r="E116" i="132"/>
  <c r="D116" i="132"/>
  <c r="L115" i="132"/>
  <c r="K115" i="132"/>
  <c r="J115" i="132"/>
  <c r="F115" i="132"/>
  <c r="E115" i="132"/>
  <c r="D115" i="132"/>
  <c r="L114" i="132"/>
  <c r="K114" i="132"/>
  <c r="J114" i="132"/>
  <c r="F114" i="132"/>
  <c r="E114" i="132"/>
  <c r="D114" i="132"/>
  <c r="L113" i="132"/>
  <c r="K113" i="132"/>
  <c r="J113" i="132"/>
  <c r="F113" i="132"/>
  <c r="E113" i="132"/>
  <c r="D113" i="132"/>
  <c r="L112" i="132"/>
  <c r="K112" i="132"/>
  <c r="J112" i="132"/>
  <c r="F112" i="132"/>
  <c r="E112" i="132"/>
  <c r="D112" i="132"/>
  <c r="L111" i="132"/>
  <c r="K111" i="132"/>
  <c r="J111" i="132"/>
  <c r="F111" i="132"/>
  <c r="E111" i="132"/>
  <c r="D111" i="132"/>
  <c r="L110" i="132"/>
  <c r="K110" i="132"/>
  <c r="J110" i="132"/>
  <c r="F110" i="132"/>
  <c r="E110" i="132"/>
  <c r="D110" i="132"/>
  <c r="L109" i="132"/>
  <c r="K109" i="132"/>
  <c r="J109" i="132"/>
  <c r="F109" i="132"/>
  <c r="E109" i="132"/>
  <c r="D109" i="132"/>
  <c r="L108" i="132"/>
  <c r="K108" i="132"/>
  <c r="J108" i="132"/>
  <c r="F108" i="132"/>
  <c r="E108" i="132"/>
  <c r="D108" i="132"/>
  <c r="L107" i="132"/>
  <c r="K107" i="132"/>
  <c r="J107" i="132"/>
  <c r="F107" i="132"/>
  <c r="E107" i="132"/>
  <c r="D107" i="132"/>
  <c r="L106" i="132"/>
  <c r="K106" i="132"/>
  <c r="J106" i="132"/>
  <c r="F106" i="132"/>
  <c r="E106" i="132"/>
  <c r="D106" i="132"/>
  <c r="L105" i="132"/>
  <c r="K105" i="132"/>
  <c r="J105" i="132"/>
  <c r="F105" i="132"/>
  <c r="E105" i="132"/>
  <c r="D105" i="132"/>
  <c r="L104" i="132"/>
  <c r="K104" i="132"/>
  <c r="J104" i="132"/>
  <c r="F104" i="132"/>
  <c r="E104" i="132"/>
  <c r="D104" i="132"/>
  <c r="L103" i="132"/>
  <c r="K103" i="132"/>
  <c r="J103" i="132"/>
  <c r="F103" i="132"/>
  <c r="E103" i="132"/>
  <c r="D103" i="132"/>
  <c r="L102" i="132"/>
  <c r="K102" i="132"/>
  <c r="J102" i="132"/>
  <c r="F102" i="132"/>
  <c r="E102" i="132"/>
  <c r="D102" i="132"/>
  <c r="L101" i="132"/>
  <c r="K101" i="132"/>
  <c r="J101" i="132"/>
  <c r="F101" i="132"/>
  <c r="E101" i="132"/>
  <c r="D101" i="132"/>
  <c r="L100" i="132"/>
  <c r="K100" i="132"/>
  <c r="J100" i="132"/>
  <c r="F100" i="132"/>
  <c r="E100" i="132"/>
  <c r="D100" i="132"/>
  <c r="L99" i="132"/>
  <c r="K99" i="132"/>
  <c r="J99" i="132"/>
  <c r="F99" i="132"/>
  <c r="E99" i="132"/>
  <c r="D99" i="132"/>
  <c r="L98" i="132"/>
  <c r="K98" i="132"/>
  <c r="J98" i="132"/>
  <c r="F98" i="132"/>
  <c r="E98" i="132"/>
  <c r="D98" i="132"/>
  <c r="L97" i="132"/>
  <c r="K97" i="132"/>
  <c r="J97" i="132"/>
  <c r="F97" i="132"/>
  <c r="E97" i="132"/>
  <c r="D97" i="132"/>
  <c r="L96" i="132"/>
  <c r="K96" i="132"/>
  <c r="J96" i="132"/>
  <c r="F96" i="132"/>
  <c r="E96" i="132"/>
  <c r="D96" i="132"/>
  <c r="L95" i="132"/>
  <c r="K95" i="132"/>
  <c r="J95" i="132"/>
  <c r="F95" i="132"/>
  <c r="E95" i="132"/>
  <c r="D95" i="132"/>
  <c r="L94" i="132"/>
  <c r="K94" i="132"/>
  <c r="J94" i="132"/>
  <c r="F94" i="132"/>
  <c r="E94" i="132"/>
  <c r="D94" i="132"/>
  <c r="L93" i="132"/>
  <c r="K93" i="132"/>
  <c r="J93" i="132"/>
  <c r="F93" i="132"/>
  <c r="E93" i="132"/>
  <c r="D93" i="132"/>
  <c r="L92" i="132"/>
  <c r="K92" i="132"/>
  <c r="J92" i="132"/>
  <c r="F92" i="132"/>
  <c r="E92" i="132"/>
  <c r="D92" i="132"/>
  <c r="L91" i="132"/>
  <c r="K91" i="132"/>
  <c r="J91" i="132"/>
  <c r="F91" i="132"/>
  <c r="E91" i="132"/>
  <c r="D91" i="132"/>
  <c r="L90" i="132"/>
  <c r="K90" i="132"/>
  <c r="J90" i="132"/>
  <c r="F90" i="132"/>
  <c r="E90" i="132"/>
  <c r="D90" i="132"/>
  <c r="L89" i="132"/>
  <c r="K89" i="132"/>
  <c r="J89" i="132"/>
  <c r="F89" i="132"/>
  <c r="E89" i="132"/>
  <c r="D89" i="132"/>
  <c r="L88" i="132"/>
  <c r="K88" i="132"/>
  <c r="J88" i="132"/>
  <c r="F88" i="132"/>
  <c r="E88" i="132"/>
  <c r="D88" i="132"/>
  <c r="L87" i="132"/>
  <c r="K87" i="132"/>
  <c r="J87" i="132"/>
  <c r="F87" i="132"/>
  <c r="E87" i="132"/>
  <c r="D87" i="132"/>
  <c r="L86" i="132"/>
  <c r="K86" i="132"/>
  <c r="J86" i="132"/>
  <c r="F86" i="132"/>
  <c r="E86" i="132"/>
  <c r="D86" i="132"/>
  <c r="L85" i="132"/>
  <c r="K85" i="132"/>
  <c r="J85" i="132"/>
  <c r="F85" i="132"/>
  <c r="E85" i="132"/>
  <c r="D85" i="132"/>
  <c r="L84" i="132"/>
  <c r="K84" i="132"/>
  <c r="J84" i="132"/>
  <c r="F84" i="132"/>
  <c r="E84" i="132"/>
  <c r="D84" i="132"/>
  <c r="L83" i="132"/>
  <c r="K83" i="132"/>
  <c r="J83" i="132"/>
  <c r="F83" i="132"/>
  <c r="E83" i="132"/>
  <c r="D83" i="132"/>
  <c r="L82" i="132"/>
  <c r="K82" i="132"/>
  <c r="J82" i="132"/>
  <c r="F82" i="132"/>
  <c r="E82" i="132"/>
  <c r="D82" i="132"/>
  <c r="L81" i="132"/>
  <c r="K81" i="132"/>
  <c r="J81" i="132"/>
  <c r="F81" i="132"/>
  <c r="E81" i="132"/>
  <c r="D81" i="132"/>
  <c r="L80" i="132"/>
  <c r="K80" i="132"/>
  <c r="J80" i="132"/>
  <c r="F80" i="132"/>
  <c r="E80" i="132"/>
  <c r="D80" i="132"/>
  <c r="L79" i="132"/>
  <c r="K79" i="132"/>
  <c r="J79" i="132"/>
  <c r="F79" i="132"/>
  <c r="E79" i="132"/>
  <c r="D79" i="132"/>
  <c r="L78" i="132"/>
  <c r="K78" i="132"/>
  <c r="J78" i="132"/>
  <c r="F78" i="132"/>
  <c r="E78" i="132"/>
  <c r="D78" i="132"/>
  <c r="L77" i="132"/>
  <c r="K77" i="132"/>
  <c r="J77" i="132"/>
  <c r="F77" i="132"/>
  <c r="E77" i="132"/>
  <c r="D77" i="132"/>
  <c r="L76" i="132"/>
  <c r="K76" i="132"/>
  <c r="J76" i="132"/>
  <c r="F76" i="132"/>
  <c r="E76" i="132"/>
  <c r="D76" i="132"/>
  <c r="L75" i="132"/>
  <c r="K75" i="132"/>
  <c r="J75" i="132"/>
  <c r="F75" i="132"/>
  <c r="E75" i="132"/>
  <c r="D75" i="132"/>
  <c r="L74" i="132"/>
  <c r="K74" i="132"/>
  <c r="J74" i="132"/>
  <c r="F74" i="132"/>
  <c r="E74" i="132"/>
  <c r="D74" i="132"/>
  <c r="L73" i="132"/>
  <c r="K73" i="132"/>
  <c r="J73" i="132"/>
  <c r="F73" i="132"/>
  <c r="E73" i="132"/>
  <c r="D73" i="132"/>
  <c r="L72" i="132"/>
  <c r="K72" i="132"/>
  <c r="J72" i="132"/>
  <c r="F72" i="132"/>
  <c r="E72" i="132"/>
  <c r="D72" i="132"/>
  <c r="L71" i="132"/>
  <c r="K71" i="132"/>
  <c r="J71" i="132"/>
  <c r="F71" i="132"/>
  <c r="E71" i="132"/>
  <c r="D71" i="132"/>
  <c r="L70" i="132"/>
  <c r="K70" i="132"/>
  <c r="J70" i="132"/>
  <c r="F70" i="132"/>
  <c r="E70" i="132"/>
  <c r="D70" i="132"/>
  <c r="L69" i="132"/>
  <c r="K69" i="132"/>
  <c r="J69" i="132"/>
  <c r="F69" i="132"/>
  <c r="E69" i="132"/>
  <c r="D69" i="132"/>
  <c r="L68" i="132"/>
  <c r="K68" i="132"/>
  <c r="J68" i="132"/>
  <c r="F68" i="132"/>
  <c r="E68" i="132"/>
  <c r="D68" i="132"/>
  <c r="L67" i="132"/>
  <c r="K67" i="132"/>
  <c r="J67" i="132"/>
  <c r="F67" i="132"/>
  <c r="E67" i="132"/>
  <c r="D67" i="132"/>
  <c r="L66" i="132"/>
  <c r="K66" i="132"/>
  <c r="J66" i="132"/>
  <c r="F66" i="132"/>
  <c r="E66" i="132"/>
  <c r="D66" i="132"/>
  <c r="L65" i="132"/>
  <c r="K65" i="132"/>
  <c r="J65" i="132"/>
  <c r="F65" i="132"/>
  <c r="E65" i="132"/>
  <c r="D65" i="132"/>
  <c r="L64" i="132"/>
  <c r="K64" i="132"/>
  <c r="J64" i="132"/>
  <c r="F64" i="132"/>
  <c r="E64" i="132"/>
  <c r="D64" i="132"/>
  <c r="L63" i="132"/>
  <c r="K63" i="132"/>
  <c r="J63" i="132"/>
  <c r="F63" i="132"/>
  <c r="E63" i="132"/>
  <c r="D63" i="132"/>
  <c r="L62" i="132"/>
  <c r="K62" i="132"/>
  <c r="J62" i="132"/>
  <c r="F62" i="132"/>
  <c r="E62" i="132"/>
  <c r="D62" i="132"/>
  <c r="L61" i="132"/>
  <c r="K61" i="132"/>
  <c r="J61" i="132"/>
  <c r="F61" i="132"/>
  <c r="E61" i="132"/>
  <c r="D61" i="132"/>
  <c r="L60" i="132"/>
  <c r="K60" i="132"/>
  <c r="J60" i="132"/>
  <c r="F60" i="132"/>
  <c r="E60" i="132"/>
  <c r="D60" i="132"/>
  <c r="L59" i="132"/>
  <c r="K59" i="132"/>
  <c r="J59" i="132"/>
  <c r="F59" i="132"/>
  <c r="E59" i="132"/>
  <c r="D59" i="132"/>
  <c r="L58" i="132"/>
  <c r="K58" i="132"/>
  <c r="J58" i="132"/>
  <c r="F58" i="132"/>
  <c r="E58" i="132"/>
  <c r="D58" i="132"/>
  <c r="L57" i="132"/>
  <c r="K57" i="132"/>
  <c r="J57" i="132"/>
  <c r="F57" i="132"/>
  <c r="E57" i="132"/>
  <c r="D57" i="132"/>
  <c r="L56" i="132"/>
  <c r="K56" i="132"/>
  <c r="J56" i="132"/>
  <c r="F56" i="132"/>
  <c r="E56" i="132"/>
  <c r="D56" i="132"/>
  <c r="L55" i="132"/>
  <c r="K55" i="132"/>
  <c r="J55" i="132"/>
  <c r="F55" i="132"/>
  <c r="E55" i="132"/>
  <c r="D55" i="132"/>
  <c r="L54" i="132"/>
  <c r="K54" i="132"/>
  <c r="J54" i="132"/>
  <c r="F54" i="132"/>
  <c r="E54" i="132"/>
  <c r="D54" i="132"/>
  <c r="L53" i="132"/>
  <c r="K53" i="132"/>
  <c r="J53" i="132"/>
  <c r="F53" i="132"/>
  <c r="E53" i="132"/>
  <c r="D53" i="132"/>
  <c r="L52" i="132"/>
  <c r="K52" i="132"/>
  <c r="J52" i="132"/>
  <c r="F52" i="132"/>
  <c r="E52" i="132"/>
  <c r="D52" i="132"/>
  <c r="L51" i="132"/>
  <c r="K51" i="132"/>
  <c r="J51" i="132"/>
  <c r="F51" i="132"/>
  <c r="E51" i="132"/>
  <c r="D51" i="132"/>
  <c r="L50" i="132"/>
  <c r="K50" i="132"/>
  <c r="J50" i="132"/>
  <c r="F50" i="132"/>
  <c r="E50" i="132"/>
  <c r="D50" i="132"/>
  <c r="L49" i="132"/>
  <c r="K49" i="132"/>
  <c r="J49" i="132"/>
  <c r="F49" i="132"/>
  <c r="E49" i="132"/>
  <c r="D49" i="132"/>
  <c r="L48" i="132"/>
  <c r="K48" i="132"/>
  <c r="J48" i="132"/>
  <c r="F48" i="132"/>
  <c r="E48" i="132"/>
  <c r="D48" i="132"/>
  <c r="L47" i="132"/>
  <c r="K47" i="132"/>
  <c r="J47" i="132"/>
  <c r="F47" i="132"/>
  <c r="E47" i="132"/>
  <c r="D47" i="132"/>
  <c r="L46" i="132"/>
  <c r="K46" i="132"/>
  <c r="J46" i="132"/>
  <c r="F46" i="132"/>
  <c r="E46" i="132"/>
  <c r="D46" i="132"/>
  <c r="L45" i="132"/>
  <c r="K45" i="132"/>
  <c r="J45" i="132"/>
  <c r="F45" i="132"/>
  <c r="E45" i="132"/>
  <c r="D45" i="132"/>
  <c r="M44" i="132"/>
  <c r="L44" i="132"/>
  <c r="K44" i="132"/>
  <c r="J44" i="132"/>
  <c r="F44" i="132"/>
  <c r="E44" i="132"/>
  <c r="D44" i="132"/>
  <c r="M43" i="132"/>
  <c r="L43" i="132"/>
  <c r="K43" i="132"/>
  <c r="J43" i="132"/>
  <c r="F43" i="132"/>
  <c r="E43" i="132"/>
  <c r="D43" i="132"/>
  <c r="M42" i="132"/>
  <c r="L42" i="132"/>
  <c r="K42" i="132"/>
  <c r="J42" i="132"/>
  <c r="F42" i="132"/>
  <c r="E42" i="132"/>
  <c r="D42" i="132"/>
  <c r="M41" i="132"/>
  <c r="L41" i="132"/>
  <c r="K41" i="132"/>
  <c r="J41" i="132"/>
  <c r="F41" i="132"/>
  <c r="E41" i="132"/>
  <c r="D41" i="132"/>
  <c r="M40" i="132"/>
  <c r="L40" i="132"/>
  <c r="K40" i="132"/>
  <c r="J40" i="132"/>
  <c r="F40" i="132"/>
  <c r="E40" i="132"/>
  <c r="D40" i="132"/>
  <c r="M39" i="132"/>
  <c r="L39" i="132"/>
  <c r="K39" i="132"/>
  <c r="J39" i="132"/>
  <c r="F39" i="132"/>
  <c r="E39" i="132"/>
  <c r="D39" i="132"/>
  <c r="M38" i="132"/>
  <c r="L38" i="132"/>
  <c r="K38" i="132"/>
  <c r="J38" i="132"/>
  <c r="F38" i="132"/>
  <c r="E38" i="132"/>
  <c r="D38" i="132"/>
  <c r="M37" i="132"/>
  <c r="L37" i="132"/>
  <c r="K37" i="132"/>
  <c r="J37" i="132"/>
  <c r="F37" i="132"/>
  <c r="E37" i="132"/>
  <c r="D37" i="132"/>
  <c r="M36" i="132"/>
  <c r="L36" i="132"/>
  <c r="K36" i="132"/>
  <c r="J36" i="132"/>
  <c r="F36" i="132"/>
  <c r="E36" i="132"/>
  <c r="D36" i="132"/>
  <c r="M35" i="132"/>
  <c r="L35" i="132"/>
  <c r="K35" i="132"/>
  <c r="J35" i="132"/>
  <c r="F35" i="132"/>
  <c r="E35" i="132"/>
  <c r="D35" i="132"/>
  <c r="M34" i="132"/>
  <c r="L34" i="132"/>
  <c r="K34" i="132"/>
  <c r="J34" i="132"/>
  <c r="F34" i="132"/>
  <c r="E34" i="132"/>
  <c r="D34" i="132"/>
  <c r="M33" i="132"/>
  <c r="L33" i="132"/>
  <c r="K33" i="132"/>
  <c r="J33" i="132"/>
  <c r="F33" i="132"/>
  <c r="E33" i="132"/>
  <c r="D33" i="132"/>
  <c r="M32" i="132"/>
  <c r="L32" i="132"/>
  <c r="K32" i="132"/>
  <c r="J32" i="132"/>
  <c r="F32" i="132"/>
  <c r="E32" i="132"/>
  <c r="D32" i="132"/>
  <c r="M31" i="132"/>
  <c r="L31" i="132"/>
  <c r="K31" i="132"/>
  <c r="J31" i="132"/>
  <c r="F31" i="132"/>
  <c r="E31" i="132"/>
  <c r="D31" i="132"/>
  <c r="M30" i="132"/>
  <c r="L30" i="132"/>
  <c r="K30" i="132"/>
  <c r="J30" i="132"/>
  <c r="F30" i="132"/>
  <c r="E30" i="132"/>
  <c r="D30" i="132"/>
  <c r="M29" i="132"/>
  <c r="L29" i="132"/>
  <c r="K29" i="132"/>
  <c r="J29" i="132"/>
  <c r="F29" i="132"/>
  <c r="E29" i="132"/>
  <c r="D29" i="132"/>
  <c r="M28" i="132"/>
  <c r="L28" i="132"/>
  <c r="K28" i="132"/>
  <c r="J28" i="132"/>
  <c r="F28" i="132"/>
  <c r="E28" i="132"/>
  <c r="D28" i="132"/>
  <c r="M27" i="132"/>
  <c r="L27" i="132"/>
  <c r="K27" i="132"/>
  <c r="J27" i="132"/>
  <c r="F27" i="132"/>
  <c r="E27" i="132"/>
  <c r="D27" i="132"/>
  <c r="M26" i="132"/>
  <c r="L26" i="132"/>
  <c r="K26" i="132"/>
  <c r="J26" i="132"/>
  <c r="F26" i="132"/>
  <c r="E26" i="132"/>
  <c r="D26" i="132"/>
  <c r="M25" i="132"/>
  <c r="L25" i="132"/>
  <c r="K25" i="132"/>
  <c r="J25" i="132"/>
  <c r="F25" i="132"/>
  <c r="E25" i="132"/>
  <c r="D25" i="132"/>
  <c r="M24" i="132"/>
  <c r="L24" i="132"/>
  <c r="K24" i="132"/>
  <c r="J24" i="132"/>
  <c r="F24" i="132"/>
  <c r="E24" i="132"/>
  <c r="D24" i="132"/>
  <c r="M23" i="132"/>
  <c r="L23" i="132"/>
  <c r="K23" i="132"/>
  <c r="J23" i="132"/>
  <c r="F23" i="132"/>
  <c r="E23" i="132"/>
  <c r="D23" i="132"/>
  <c r="M22" i="132"/>
  <c r="L22" i="132"/>
  <c r="K22" i="132"/>
  <c r="J22" i="132"/>
  <c r="F22" i="132"/>
  <c r="E22" i="132"/>
  <c r="D22" i="132"/>
  <c r="M21" i="132"/>
  <c r="L21" i="132"/>
  <c r="K21" i="132"/>
  <c r="J21" i="132"/>
  <c r="F21" i="132"/>
  <c r="E21" i="132"/>
  <c r="D21" i="132"/>
  <c r="M20" i="132"/>
  <c r="L20" i="132"/>
  <c r="K20" i="132"/>
  <c r="J20" i="132"/>
  <c r="F20" i="132"/>
  <c r="E20" i="132"/>
  <c r="D20" i="132"/>
  <c r="M19" i="132"/>
  <c r="L19" i="132"/>
  <c r="K19" i="132"/>
  <c r="J19" i="132"/>
  <c r="F19" i="132"/>
  <c r="E19" i="132"/>
  <c r="D19" i="132"/>
  <c r="M18" i="132"/>
  <c r="L18" i="132"/>
  <c r="K18" i="132"/>
  <c r="J18" i="132"/>
  <c r="F18" i="132"/>
  <c r="E18" i="132"/>
  <c r="D18" i="132"/>
  <c r="M17" i="132"/>
  <c r="L17" i="132"/>
  <c r="K17" i="132"/>
  <c r="J17" i="132"/>
  <c r="F17" i="132"/>
  <c r="E17" i="132"/>
  <c r="D17" i="132"/>
  <c r="M16" i="132"/>
  <c r="L16" i="132"/>
  <c r="K16" i="132"/>
  <c r="J16" i="132"/>
  <c r="F16" i="132"/>
  <c r="E16" i="132"/>
  <c r="D16" i="132"/>
  <c r="M15" i="132"/>
  <c r="L15" i="132"/>
  <c r="K15" i="132"/>
  <c r="J15" i="132"/>
  <c r="F15" i="132"/>
  <c r="E15" i="132"/>
  <c r="D15" i="132"/>
  <c r="M14" i="132"/>
  <c r="L14" i="132"/>
  <c r="K14" i="132"/>
  <c r="J14" i="132"/>
  <c r="F14" i="132"/>
  <c r="E14" i="132"/>
  <c r="D14" i="132"/>
  <c r="M13" i="132"/>
  <c r="L13" i="132"/>
  <c r="K13" i="132"/>
  <c r="J13" i="132"/>
  <c r="H13" i="132"/>
  <c r="F13" i="132"/>
  <c r="E13" i="132"/>
  <c r="D13" i="132"/>
  <c r="B13" i="132"/>
  <c r="M12" i="132"/>
  <c r="L12" i="132"/>
  <c r="K12" i="132"/>
  <c r="J12" i="132"/>
  <c r="H12" i="132"/>
  <c r="F12" i="132"/>
  <c r="E12" i="132"/>
  <c r="D12" i="132"/>
  <c r="B12" i="132"/>
  <c r="M11" i="132"/>
  <c r="L11" i="132"/>
  <c r="K11" i="132"/>
  <c r="J11" i="132"/>
  <c r="H11" i="132"/>
  <c r="F11" i="132"/>
  <c r="E11" i="132"/>
  <c r="D11" i="132"/>
  <c r="B11" i="132"/>
  <c r="M10" i="132"/>
  <c r="L10" i="132"/>
  <c r="K10" i="132"/>
  <c r="J10" i="132"/>
  <c r="H10" i="132"/>
  <c r="F10" i="132"/>
  <c r="E10" i="132"/>
  <c r="D10" i="132"/>
  <c r="B10" i="132"/>
  <c r="M9" i="132"/>
  <c r="L9" i="132"/>
  <c r="K9" i="132"/>
  <c r="J9" i="132"/>
  <c r="H9" i="132"/>
  <c r="F9" i="132"/>
  <c r="E9" i="132"/>
  <c r="D9" i="132"/>
  <c r="B9" i="132"/>
  <c r="M8" i="132"/>
  <c r="L8" i="132"/>
  <c r="K8" i="132"/>
  <c r="J8" i="132"/>
  <c r="H8" i="132"/>
  <c r="F8" i="132"/>
  <c r="E8" i="132"/>
  <c r="D8" i="132"/>
  <c r="B8" i="132"/>
  <c r="M7" i="132"/>
  <c r="L7" i="132"/>
  <c r="K7" i="132"/>
  <c r="J7" i="132"/>
  <c r="H7" i="132"/>
  <c r="F7" i="132"/>
  <c r="E7" i="132"/>
  <c r="D7" i="132"/>
  <c r="B7" i="132"/>
  <c r="M6" i="132"/>
  <c r="L6" i="132"/>
  <c r="K6" i="132"/>
  <c r="J6" i="132"/>
  <c r="H6" i="132"/>
  <c r="F6" i="132"/>
  <c r="E6" i="132"/>
  <c r="D6" i="132"/>
  <c r="B6" i="132"/>
  <c r="M5" i="132"/>
  <c r="L5" i="132"/>
  <c r="K5" i="132"/>
  <c r="J5" i="132"/>
  <c r="H5" i="132"/>
  <c r="F5" i="132"/>
  <c r="E5" i="132"/>
  <c r="D5" i="132"/>
  <c r="B5" i="132"/>
  <c r="M4" i="132"/>
  <c r="U4" i="132" s="1"/>
  <c r="L4" i="132"/>
  <c r="K4" i="132"/>
  <c r="J4" i="132"/>
  <c r="H4" i="132"/>
  <c r="F4" i="132"/>
  <c r="E4" i="132"/>
  <c r="D4" i="132"/>
  <c r="B4" i="132"/>
  <c r="F581" i="130"/>
  <c r="E581" i="130"/>
  <c r="D581" i="130"/>
  <c r="F580" i="130"/>
  <c r="E580" i="130"/>
  <c r="D580" i="130"/>
  <c r="F579" i="130"/>
  <c r="E579" i="130"/>
  <c r="D579" i="130"/>
  <c r="F578" i="130"/>
  <c r="E578" i="130"/>
  <c r="D578" i="130"/>
  <c r="F577" i="130"/>
  <c r="E577" i="130"/>
  <c r="D577" i="130"/>
  <c r="F576" i="130"/>
  <c r="E576" i="130"/>
  <c r="D576" i="130"/>
  <c r="F575" i="130"/>
  <c r="E575" i="130"/>
  <c r="D575" i="130"/>
  <c r="F574" i="130"/>
  <c r="E574" i="130"/>
  <c r="D574" i="130"/>
  <c r="F573" i="130"/>
  <c r="E573" i="130"/>
  <c r="D573" i="130"/>
  <c r="F572" i="130"/>
  <c r="E572" i="130"/>
  <c r="D572" i="130"/>
  <c r="F571" i="130"/>
  <c r="E571" i="130"/>
  <c r="D571" i="130"/>
  <c r="F570" i="130"/>
  <c r="E570" i="130"/>
  <c r="D570" i="130"/>
  <c r="F569" i="130"/>
  <c r="E569" i="130"/>
  <c r="D569" i="130"/>
  <c r="F568" i="130"/>
  <c r="E568" i="130"/>
  <c r="D568" i="130"/>
  <c r="F567" i="130"/>
  <c r="E567" i="130"/>
  <c r="D567" i="130"/>
  <c r="F566" i="130"/>
  <c r="E566" i="130"/>
  <c r="D566" i="130"/>
  <c r="F565" i="130"/>
  <c r="E565" i="130"/>
  <c r="D565" i="130"/>
  <c r="F564" i="130"/>
  <c r="E564" i="130"/>
  <c r="D564" i="130"/>
  <c r="F563" i="130"/>
  <c r="E563" i="130"/>
  <c r="D563" i="130"/>
  <c r="F562" i="130"/>
  <c r="E562" i="130"/>
  <c r="D562" i="130"/>
  <c r="F561" i="130"/>
  <c r="E561" i="130"/>
  <c r="D561" i="130"/>
  <c r="F560" i="130"/>
  <c r="E560" i="130"/>
  <c r="D560" i="130"/>
  <c r="F559" i="130"/>
  <c r="E559" i="130"/>
  <c r="D559" i="130"/>
  <c r="F558" i="130"/>
  <c r="E558" i="130"/>
  <c r="D558" i="130"/>
  <c r="F557" i="130"/>
  <c r="E557" i="130"/>
  <c r="D557" i="130"/>
  <c r="F556" i="130"/>
  <c r="E556" i="130"/>
  <c r="D556" i="130"/>
  <c r="F555" i="130"/>
  <c r="E555" i="130"/>
  <c r="D555" i="130"/>
  <c r="F554" i="130"/>
  <c r="E554" i="130"/>
  <c r="D554" i="130"/>
  <c r="F553" i="130"/>
  <c r="E553" i="130"/>
  <c r="D553" i="130"/>
  <c r="F552" i="130"/>
  <c r="E552" i="130"/>
  <c r="D552" i="130"/>
  <c r="F551" i="130"/>
  <c r="E551" i="130"/>
  <c r="D551" i="130"/>
  <c r="F550" i="130"/>
  <c r="E550" i="130"/>
  <c r="D550" i="130"/>
  <c r="F549" i="130"/>
  <c r="E549" i="130"/>
  <c r="D549" i="130"/>
  <c r="F548" i="130"/>
  <c r="E548" i="130"/>
  <c r="D548" i="130"/>
  <c r="F547" i="130"/>
  <c r="E547" i="130"/>
  <c r="D547" i="130"/>
  <c r="F546" i="130"/>
  <c r="E546" i="130"/>
  <c r="D546" i="130"/>
  <c r="F545" i="130"/>
  <c r="E545" i="130"/>
  <c r="D545" i="130"/>
  <c r="F544" i="130"/>
  <c r="E544" i="130"/>
  <c r="D544" i="130"/>
  <c r="F543" i="130"/>
  <c r="E543" i="130"/>
  <c r="D543" i="130"/>
  <c r="F542" i="130"/>
  <c r="E542" i="130"/>
  <c r="D542" i="130"/>
  <c r="F541" i="130"/>
  <c r="E541" i="130"/>
  <c r="D541" i="130"/>
  <c r="F540" i="130"/>
  <c r="E540" i="130"/>
  <c r="D540" i="130"/>
  <c r="F539" i="130"/>
  <c r="E539" i="130"/>
  <c r="D539" i="130"/>
  <c r="F538" i="130"/>
  <c r="E538" i="130"/>
  <c r="D538" i="130"/>
  <c r="F537" i="130"/>
  <c r="E537" i="130"/>
  <c r="D537" i="130"/>
  <c r="F536" i="130"/>
  <c r="E536" i="130"/>
  <c r="D536" i="130"/>
  <c r="F535" i="130"/>
  <c r="E535" i="130"/>
  <c r="D535" i="130"/>
  <c r="F534" i="130"/>
  <c r="E534" i="130"/>
  <c r="D534" i="130"/>
  <c r="F533" i="130"/>
  <c r="E533" i="130"/>
  <c r="D533" i="130"/>
  <c r="F532" i="130"/>
  <c r="E532" i="130"/>
  <c r="D532" i="130"/>
  <c r="F531" i="130"/>
  <c r="E531" i="130"/>
  <c r="D531" i="130"/>
  <c r="F530" i="130"/>
  <c r="E530" i="130"/>
  <c r="D530" i="130"/>
  <c r="F529" i="130"/>
  <c r="E529" i="130"/>
  <c r="D529" i="130"/>
  <c r="F528" i="130"/>
  <c r="E528" i="130"/>
  <c r="D528" i="130"/>
  <c r="F527" i="130"/>
  <c r="E527" i="130"/>
  <c r="D527" i="130"/>
  <c r="F526" i="130"/>
  <c r="E526" i="130"/>
  <c r="D526" i="130"/>
  <c r="F525" i="130"/>
  <c r="E525" i="130"/>
  <c r="D525" i="130"/>
  <c r="F524" i="130"/>
  <c r="E524" i="130"/>
  <c r="D524" i="130"/>
  <c r="F523" i="130"/>
  <c r="E523" i="130"/>
  <c r="D523" i="130"/>
  <c r="F522" i="130"/>
  <c r="E522" i="130"/>
  <c r="D522" i="130"/>
  <c r="F521" i="130"/>
  <c r="E521" i="130"/>
  <c r="D521" i="130"/>
  <c r="F520" i="130"/>
  <c r="E520" i="130"/>
  <c r="D520" i="130"/>
  <c r="F519" i="130"/>
  <c r="E519" i="130"/>
  <c r="D519" i="130"/>
  <c r="F518" i="130"/>
  <c r="E518" i="130"/>
  <c r="D518" i="130"/>
  <c r="F517" i="130"/>
  <c r="E517" i="130"/>
  <c r="D517" i="130"/>
  <c r="F516" i="130"/>
  <c r="E516" i="130"/>
  <c r="D516" i="130"/>
  <c r="F515" i="130"/>
  <c r="E515" i="130"/>
  <c r="D515" i="130"/>
  <c r="F514" i="130"/>
  <c r="E514" i="130"/>
  <c r="D514" i="130"/>
  <c r="F513" i="130"/>
  <c r="E513" i="130"/>
  <c r="D513" i="130"/>
  <c r="F512" i="130"/>
  <c r="E512" i="130"/>
  <c r="D512" i="130"/>
  <c r="F511" i="130"/>
  <c r="E511" i="130"/>
  <c r="D511" i="130"/>
  <c r="F510" i="130"/>
  <c r="E510" i="130"/>
  <c r="D510" i="130"/>
  <c r="F509" i="130"/>
  <c r="E509" i="130"/>
  <c r="D509" i="130"/>
  <c r="F508" i="130"/>
  <c r="E508" i="130"/>
  <c r="D508" i="130"/>
  <c r="F507" i="130"/>
  <c r="E507" i="130"/>
  <c r="D507" i="130"/>
  <c r="F506" i="130"/>
  <c r="E506" i="130"/>
  <c r="D506" i="130"/>
  <c r="F505" i="130"/>
  <c r="E505" i="130"/>
  <c r="D505" i="130"/>
  <c r="F504" i="130"/>
  <c r="E504" i="130"/>
  <c r="D504" i="130"/>
  <c r="F503" i="130"/>
  <c r="E503" i="130"/>
  <c r="D503" i="130"/>
  <c r="F502" i="130"/>
  <c r="E502" i="130"/>
  <c r="D502" i="130"/>
  <c r="F501" i="130"/>
  <c r="E501" i="130"/>
  <c r="D501" i="130"/>
  <c r="F500" i="130"/>
  <c r="E500" i="130"/>
  <c r="D500" i="130"/>
  <c r="F499" i="130"/>
  <c r="E499" i="130"/>
  <c r="D499" i="130"/>
  <c r="F498" i="130"/>
  <c r="E498" i="130"/>
  <c r="D498" i="130"/>
  <c r="F497" i="130"/>
  <c r="E497" i="130"/>
  <c r="D497" i="130"/>
  <c r="F496" i="130"/>
  <c r="E496" i="130"/>
  <c r="D496" i="130"/>
  <c r="F495" i="130"/>
  <c r="E495" i="130"/>
  <c r="D495" i="130"/>
  <c r="F494" i="130"/>
  <c r="E494" i="130"/>
  <c r="D494" i="130"/>
  <c r="F493" i="130"/>
  <c r="E493" i="130"/>
  <c r="D493" i="130"/>
  <c r="F492" i="130"/>
  <c r="E492" i="130"/>
  <c r="D492" i="130"/>
  <c r="F491" i="130"/>
  <c r="E491" i="130"/>
  <c r="D491" i="130"/>
  <c r="F490" i="130"/>
  <c r="E490" i="130"/>
  <c r="D490" i="130"/>
  <c r="F489" i="130"/>
  <c r="E489" i="130"/>
  <c r="D489" i="130"/>
  <c r="F488" i="130"/>
  <c r="E488" i="130"/>
  <c r="D488" i="130"/>
  <c r="F487" i="130"/>
  <c r="E487" i="130"/>
  <c r="D487" i="130"/>
  <c r="F486" i="130"/>
  <c r="E486" i="130"/>
  <c r="D486" i="130"/>
  <c r="F485" i="130"/>
  <c r="E485" i="130"/>
  <c r="D485" i="130"/>
  <c r="F484" i="130"/>
  <c r="E484" i="130"/>
  <c r="D484" i="130"/>
  <c r="F483" i="130"/>
  <c r="E483" i="130"/>
  <c r="D483" i="130"/>
  <c r="F482" i="130"/>
  <c r="E482" i="130"/>
  <c r="D482" i="130"/>
  <c r="F481" i="130"/>
  <c r="E481" i="130"/>
  <c r="D481" i="130"/>
  <c r="F480" i="130"/>
  <c r="E480" i="130"/>
  <c r="D480" i="130"/>
  <c r="F479" i="130"/>
  <c r="E479" i="130"/>
  <c r="D479" i="130"/>
  <c r="F478" i="130"/>
  <c r="E478" i="130"/>
  <c r="D478" i="130"/>
  <c r="F477" i="130"/>
  <c r="E477" i="130"/>
  <c r="D477" i="130"/>
  <c r="F476" i="130"/>
  <c r="E476" i="130"/>
  <c r="D476" i="130"/>
  <c r="F475" i="130"/>
  <c r="E475" i="130"/>
  <c r="D475" i="130"/>
  <c r="F474" i="130"/>
  <c r="E474" i="130"/>
  <c r="D474" i="130"/>
  <c r="F473" i="130"/>
  <c r="E473" i="130"/>
  <c r="D473" i="130"/>
  <c r="F472" i="130"/>
  <c r="E472" i="130"/>
  <c r="D472" i="130"/>
  <c r="F471" i="130"/>
  <c r="E471" i="130"/>
  <c r="D471" i="130"/>
  <c r="F470" i="130"/>
  <c r="E470" i="130"/>
  <c r="D470" i="130"/>
  <c r="F469" i="130"/>
  <c r="E469" i="130"/>
  <c r="D469" i="130"/>
  <c r="F468" i="130"/>
  <c r="E468" i="130"/>
  <c r="D468" i="130"/>
  <c r="F467" i="130"/>
  <c r="E467" i="130"/>
  <c r="D467" i="130"/>
  <c r="F466" i="130"/>
  <c r="E466" i="130"/>
  <c r="D466" i="130"/>
  <c r="F465" i="130"/>
  <c r="E465" i="130"/>
  <c r="D465" i="130"/>
  <c r="F464" i="130"/>
  <c r="E464" i="130"/>
  <c r="D464" i="130"/>
  <c r="F463" i="130"/>
  <c r="E463" i="130"/>
  <c r="D463" i="130"/>
  <c r="F462" i="130"/>
  <c r="E462" i="130"/>
  <c r="D462" i="130"/>
  <c r="F461" i="130"/>
  <c r="E461" i="130"/>
  <c r="D461" i="130"/>
  <c r="F460" i="130"/>
  <c r="E460" i="130"/>
  <c r="D460" i="130"/>
  <c r="F459" i="130"/>
  <c r="E459" i="130"/>
  <c r="D459" i="130"/>
  <c r="F458" i="130"/>
  <c r="E458" i="130"/>
  <c r="D458" i="130"/>
  <c r="F457" i="130"/>
  <c r="E457" i="130"/>
  <c r="D457" i="130"/>
  <c r="F456" i="130"/>
  <c r="E456" i="130"/>
  <c r="D456" i="130"/>
  <c r="F455" i="130"/>
  <c r="E455" i="130"/>
  <c r="D455" i="130"/>
  <c r="F454" i="130"/>
  <c r="E454" i="130"/>
  <c r="D454" i="130"/>
  <c r="F453" i="130"/>
  <c r="E453" i="130"/>
  <c r="D453" i="130"/>
  <c r="F452" i="130"/>
  <c r="E452" i="130"/>
  <c r="D452" i="130"/>
  <c r="F451" i="130"/>
  <c r="E451" i="130"/>
  <c r="D451" i="130"/>
  <c r="F450" i="130"/>
  <c r="E450" i="130"/>
  <c r="D450" i="130"/>
  <c r="F449" i="130"/>
  <c r="E449" i="130"/>
  <c r="D449" i="130"/>
  <c r="F448" i="130"/>
  <c r="E448" i="130"/>
  <c r="D448" i="130"/>
  <c r="F447" i="130"/>
  <c r="E447" i="130"/>
  <c r="D447" i="130"/>
  <c r="F446" i="130"/>
  <c r="E446" i="130"/>
  <c r="D446" i="130"/>
  <c r="F445" i="130"/>
  <c r="E445" i="130"/>
  <c r="D445" i="130"/>
  <c r="F444" i="130"/>
  <c r="E444" i="130"/>
  <c r="D444" i="130"/>
  <c r="F443" i="130"/>
  <c r="E443" i="130"/>
  <c r="D443" i="130"/>
  <c r="F442" i="130"/>
  <c r="E442" i="130"/>
  <c r="D442" i="130"/>
  <c r="F441" i="130"/>
  <c r="E441" i="130"/>
  <c r="D441" i="130"/>
  <c r="F440" i="130"/>
  <c r="E440" i="130"/>
  <c r="D440" i="130"/>
  <c r="F439" i="130"/>
  <c r="E439" i="130"/>
  <c r="D439" i="130"/>
  <c r="F438" i="130"/>
  <c r="E438" i="130"/>
  <c r="D438" i="130"/>
  <c r="F437" i="130"/>
  <c r="E437" i="130"/>
  <c r="D437" i="130"/>
  <c r="F436" i="130"/>
  <c r="E436" i="130"/>
  <c r="D436" i="130"/>
  <c r="F435" i="130"/>
  <c r="E435" i="130"/>
  <c r="D435" i="130"/>
  <c r="F434" i="130"/>
  <c r="E434" i="130"/>
  <c r="D434" i="130"/>
  <c r="F433" i="130"/>
  <c r="E433" i="130"/>
  <c r="D433" i="130"/>
  <c r="F432" i="130"/>
  <c r="E432" i="130"/>
  <c r="D432" i="130"/>
  <c r="F431" i="130"/>
  <c r="E431" i="130"/>
  <c r="D431" i="130"/>
  <c r="F430" i="130"/>
  <c r="E430" i="130"/>
  <c r="D430" i="130"/>
  <c r="F429" i="130"/>
  <c r="E429" i="130"/>
  <c r="D429" i="130"/>
  <c r="F428" i="130"/>
  <c r="E428" i="130"/>
  <c r="D428" i="130"/>
  <c r="F427" i="130"/>
  <c r="E427" i="130"/>
  <c r="D427" i="130"/>
  <c r="F426" i="130"/>
  <c r="E426" i="130"/>
  <c r="D426" i="130"/>
  <c r="F425" i="130"/>
  <c r="E425" i="130"/>
  <c r="D425" i="130"/>
  <c r="F424" i="130"/>
  <c r="E424" i="130"/>
  <c r="D424" i="130"/>
  <c r="F423" i="130"/>
  <c r="E423" i="130"/>
  <c r="D423" i="130"/>
  <c r="F422" i="130"/>
  <c r="E422" i="130"/>
  <c r="D422" i="130"/>
  <c r="F421" i="130"/>
  <c r="E421" i="130"/>
  <c r="D421" i="130"/>
  <c r="F420" i="130"/>
  <c r="E420" i="130"/>
  <c r="D420" i="130"/>
  <c r="F419" i="130"/>
  <c r="E419" i="130"/>
  <c r="D419" i="130"/>
  <c r="F418" i="130"/>
  <c r="E418" i="130"/>
  <c r="D418" i="130"/>
  <c r="F417" i="130"/>
  <c r="E417" i="130"/>
  <c r="D417" i="130"/>
  <c r="F416" i="130"/>
  <c r="E416" i="130"/>
  <c r="D416" i="130"/>
  <c r="F415" i="130"/>
  <c r="E415" i="130"/>
  <c r="D415" i="130"/>
  <c r="F414" i="130"/>
  <c r="E414" i="130"/>
  <c r="D414" i="130"/>
  <c r="F413" i="130"/>
  <c r="E413" i="130"/>
  <c r="D413" i="130"/>
  <c r="F412" i="130"/>
  <c r="E412" i="130"/>
  <c r="D412" i="130"/>
  <c r="F411" i="130"/>
  <c r="E411" i="130"/>
  <c r="D411" i="130"/>
  <c r="F410" i="130"/>
  <c r="E410" i="130"/>
  <c r="D410" i="130"/>
  <c r="F409" i="130"/>
  <c r="E409" i="130"/>
  <c r="D409" i="130"/>
  <c r="F408" i="130"/>
  <c r="E408" i="130"/>
  <c r="D408" i="130"/>
  <c r="F407" i="130"/>
  <c r="E407" i="130"/>
  <c r="D407" i="130"/>
  <c r="F406" i="130"/>
  <c r="E406" i="130"/>
  <c r="D406" i="130"/>
  <c r="F405" i="130"/>
  <c r="E405" i="130"/>
  <c r="D405" i="130"/>
  <c r="F404" i="130"/>
  <c r="E404" i="130"/>
  <c r="D404" i="130"/>
  <c r="F403" i="130"/>
  <c r="E403" i="130"/>
  <c r="D403" i="130"/>
  <c r="F402" i="130"/>
  <c r="E402" i="130"/>
  <c r="D402" i="130"/>
  <c r="F401" i="130"/>
  <c r="E401" i="130"/>
  <c r="D401" i="130"/>
  <c r="F400" i="130"/>
  <c r="E400" i="130"/>
  <c r="D400" i="130"/>
  <c r="F399" i="130"/>
  <c r="E399" i="130"/>
  <c r="D399" i="130"/>
  <c r="F398" i="130"/>
  <c r="E398" i="130"/>
  <c r="D398" i="130"/>
  <c r="F397" i="130"/>
  <c r="E397" i="130"/>
  <c r="D397" i="130"/>
  <c r="F396" i="130"/>
  <c r="E396" i="130"/>
  <c r="D396" i="130"/>
  <c r="F395" i="130"/>
  <c r="E395" i="130"/>
  <c r="D395" i="130"/>
  <c r="F394" i="130"/>
  <c r="E394" i="130"/>
  <c r="D394" i="130"/>
  <c r="F393" i="130"/>
  <c r="E393" i="130"/>
  <c r="D393" i="130"/>
  <c r="F392" i="130"/>
  <c r="E392" i="130"/>
  <c r="D392" i="130"/>
  <c r="F391" i="130"/>
  <c r="E391" i="130"/>
  <c r="D391" i="130"/>
  <c r="F390" i="130"/>
  <c r="E390" i="130"/>
  <c r="D390" i="130"/>
  <c r="F389" i="130"/>
  <c r="E389" i="130"/>
  <c r="D389" i="130"/>
  <c r="F388" i="130"/>
  <c r="E388" i="130"/>
  <c r="D388" i="130"/>
  <c r="F387" i="130"/>
  <c r="E387" i="130"/>
  <c r="D387" i="130"/>
  <c r="F386" i="130"/>
  <c r="E386" i="130"/>
  <c r="D386" i="130"/>
  <c r="F385" i="130"/>
  <c r="E385" i="130"/>
  <c r="D385" i="130"/>
  <c r="F384" i="130"/>
  <c r="E384" i="130"/>
  <c r="D384" i="130"/>
  <c r="F383" i="130"/>
  <c r="E383" i="130"/>
  <c r="D383" i="130"/>
  <c r="F382" i="130"/>
  <c r="E382" i="130"/>
  <c r="D382" i="130"/>
  <c r="F381" i="130"/>
  <c r="E381" i="130"/>
  <c r="D381" i="130"/>
  <c r="F380" i="130"/>
  <c r="E380" i="130"/>
  <c r="D380" i="130"/>
  <c r="F379" i="130"/>
  <c r="E379" i="130"/>
  <c r="D379" i="130"/>
  <c r="F378" i="130"/>
  <c r="E378" i="130"/>
  <c r="D378" i="130"/>
  <c r="F377" i="130"/>
  <c r="E377" i="130"/>
  <c r="D377" i="130"/>
  <c r="F376" i="130"/>
  <c r="E376" i="130"/>
  <c r="D376" i="130"/>
  <c r="F375" i="130"/>
  <c r="E375" i="130"/>
  <c r="D375" i="130"/>
  <c r="F374" i="130"/>
  <c r="E374" i="130"/>
  <c r="D374" i="130"/>
  <c r="F373" i="130"/>
  <c r="E373" i="130"/>
  <c r="D373" i="130"/>
  <c r="F372" i="130"/>
  <c r="E372" i="130"/>
  <c r="D372" i="130"/>
  <c r="F371" i="130"/>
  <c r="E371" i="130"/>
  <c r="D371" i="130"/>
  <c r="F370" i="130"/>
  <c r="E370" i="130"/>
  <c r="D370" i="130"/>
  <c r="F369" i="130"/>
  <c r="E369" i="130"/>
  <c r="D369" i="130"/>
  <c r="F368" i="130"/>
  <c r="E368" i="130"/>
  <c r="D368" i="130"/>
  <c r="F367" i="130"/>
  <c r="E367" i="130"/>
  <c r="D367" i="130"/>
  <c r="F366" i="130"/>
  <c r="E366" i="130"/>
  <c r="D366" i="130"/>
  <c r="F365" i="130"/>
  <c r="E365" i="130"/>
  <c r="D365" i="130"/>
  <c r="F364" i="130"/>
  <c r="E364" i="130"/>
  <c r="D364" i="130"/>
  <c r="F363" i="130"/>
  <c r="E363" i="130"/>
  <c r="D363" i="130"/>
  <c r="F362" i="130"/>
  <c r="E362" i="130"/>
  <c r="D362" i="130"/>
  <c r="F361" i="130"/>
  <c r="E361" i="130"/>
  <c r="D361" i="130"/>
  <c r="F360" i="130"/>
  <c r="E360" i="130"/>
  <c r="D360" i="130"/>
  <c r="F359" i="130"/>
  <c r="E359" i="130"/>
  <c r="D359" i="130"/>
  <c r="F358" i="130"/>
  <c r="E358" i="130"/>
  <c r="D358" i="130"/>
  <c r="F357" i="130"/>
  <c r="E357" i="130"/>
  <c r="D357" i="130"/>
  <c r="F356" i="130"/>
  <c r="E356" i="130"/>
  <c r="D356" i="130"/>
  <c r="F355" i="130"/>
  <c r="E355" i="130"/>
  <c r="D355" i="130"/>
  <c r="F354" i="130"/>
  <c r="E354" i="130"/>
  <c r="D354" i="130"/>
  <c r="F353" i="130"/>
  <c r="E353" i="130"/>
  <c r="D353" i="130"/>
  <c r="F352" i="130"/>
  <c r="E352" i="130"/>
  <c r="D352" i="130"/>
  <c r="F351" i="130"/>
  <c r="E351" i="130"/>
  <c r="D351" i="130"/>
  <c r="F350" i="130"/>
  <c r="E350" i="130"/>
  <c r="D350" i="130"/>
  <c r="F349" i="130"/>
  <c r="E349" i="130"/>
  <c r="D349" i="130"/>
  <c r="F348" i="130"/>
  <c r="E348" i="130"/>
  <c r="D348" i="130"/>
  <c r="F347" i="130"/>
  <c r="E347" i="130"/>
  <c r="D347" i="130"/>
  <c r="F346" i="130"/>
  <c r="E346" i="130"/>
  <c r="D346" i="130"/>
  <c r="F345" i="130"/>
  <c r="E345" i="130"/>
  <c r="D345" i="130"/>
  <c r="F344" i="130"/>
  <c r="E344" i="130"/>
  <c r="D344" i="130"/>
  <c r="F343" i="130"/>
  <c r="E343" i="130"/>
  <c r="D343" i="130"/>
  <c r="F342" i="130"/>
  <c r="E342" i="130"/>
  <c r="D342" i="130"/>
  <c r="F341" i="130"/>
  <c r="E341" i="130"/>
  <c r="D341" i="130"/>
  <c r="F340" i="130"/>
  <c r="E340" i="130"/>
  <c r="D340" i="130"/>
  <c r="F339" i="130"/>
  <c r="E339" i="130"/>
  <c r="D339" i="130"/>
  <c r="F338" i="130"/>
  <c r="E338" i="130"/>
  <c r="D338" i="130"/>
  <c r="F337" i="130"/>
  <c r="E337" i="130"/>
  <c r="D337" i="130"/>
  <c r="F336" i="130"/>
  <c r="E336" i="130"/>
  <c r="D336" i="130"/>
  <c r="F335" i="130"/>
  <c r="E335" i="130"/>
  <c r="D335" i="130"/>
  <c r="F334" i="130"/>
  <c r="E334" i="130"/>
  <c r="D334" i="130"/>
  <c r="F333" i="130"/>
  <c r="E333" i="130"/>
  <c r="D333" i="130"/>
  <c r="F332" i="130"/>
  <c r="E332" i="130"/>
  <c r="D332" i="130"/>
  <c r="F331" i="130"/>
  <c r="E331" i="130"/>
  <c r="D331" i="130"/>
  <c r="L330" i="130"/>
  <c r="K330" i="130"/>
  <c r="J330" i="130"/>
  <c r="F330" i="130"/>
  <c r="E330" i="130"/>
  <c r="D330" i="130"/>
  <c r="L329" i="130"/>
  <c r="K329" i="130"/>
  <c r="J329" i="130"/>
  <c r="F329" i="130"/>
  <c r="E329" i="130"/>
  <c r="D329" i="130"/>
  <c r="L328" i="130"/>
  <c r="K328" i="130"/>
  <c r="J328" i="130"/>
  <c r="F328" i="130"/>
  <c r="E328" i="130"/>
  <c r="D328" i="130"/>
  <c r="L327" i="130"/>
  <c r="K327" i="130"/>
  <c r="J327" i="130"/>
  <c r="F327" i="130"/>
  <c r="E327" i="130"/>
  <c r="D327" i="130"/>
  <c r="L326" i="130"/>
  <c r="K326" i="130"/>
  <c r="J326" i="130"/>
  <c r="F326" i="130"/>
  <c r="E326" i="130"/>
  <c r="D326" i="130"/>
  <c r="L325" i="130"/>
  <c r="K325" i="130"/>
  <c r="J325" i="130"/>
  <c r="F325" i="130"/>
  <c r="E325" i="130"/>
  <c r="D325" i="130"/>
  <c r="L324" i="130"/>
  <c r="K324" i="130"/>
  <c r="J324" i="130"/>
  <c r="F324" i="130"/>
  <c r="E324" i="130"/>
  <c r="D324" i="130"/>
  <c r="L323" i="130"/>
  <c r="K323" i="130"/>
  <c r="J323" i="130"/>
  <c r="F323" i="130"/>
  <c r="E323" i="130"/>
  <c r="D323" i="130"/>
  <c r="L322" i="130"/>
  <c r="K322" i="130"/>
  <c r="J322" i="130"/>
  <c r="F322" i="130"/>
  <c r="E322" i="130"/>
  <c r="D322" i="130"/>
  <c r="L321" i="130"/>
  <c r="K321" i="130"/>
  <c r="J321" i="130"/>
  <c r="F321" i="130"/>
  <c r="E321" i="130"/>
  <c r="D321" i="130"/>
  <c r="L320" i="130"/>
  <c r="K320" i="130"/>
  <c r="J320" i="130"/>
  <c r="F320" i="130"/>
  <c r="E320" i="130"/>
  <c r="D320" i="130"/>
  <c r="L319" i="130"/>
  <c r="K319" i="130"/>
  <c r="J319" i="130"/>
  <c r="F319" i="130"/>
  <c r="E319" i="130"/>
  <c r="D319" i="130"/>
  <c r="L318" i="130"/>
  <c r="K318" i="130"/>
  <c r="J318" i="130"/>
  <c r="F318" i="130"/>
  <c r="E318" i="130"/>
  <c r="D318" i="130"/>
  <c r="L317" i="130"/>
  <c r="K317" i="130"/>
  <c r="J317" i="130"/>
  <c r="F317" i="130"/>
  <c r="E317" i="130"/>
  <c r="D317" i="130"/>
  <c r="L316" i="130"/>
  <c r="K316" i="130"/>
  <c r="J316" i="130"/>
  <c r="F316" i="130"/>
  <c r="E316" i="130"/>
  <c r="D316" i="130"/>
  <c r="L315" i="130"/>
  <c r="K315" i="130"/>
  <c r="J315" i="130"/>
  <c r="F315" i="130"/>
  <c r="E315" i="130"/>
  <c r="D315" i="130"/>
  <c r="L314" i="130"/>
  <c r="K314" i="130"/>
  <c r="J314" i="130"/>
  <c r="F314" i="130"/>
  <c r="E314" i="130"/>
  <c r="D314" i="130"/>
  <c r="L313" i="130"/>
  <c r="K313" i="130"/>
  <c r="J313" i="130"/>
  <c r="F313" i="130"/>
  <c r="E313" i="130"/>
  <c r="D313" i="130"/>
  <c r="L312" i="130"/>
  <c r="K312" i="130"/>
  <c r="J312" i="130"/>
  <c r="F312" i="130"/>
  <c r="E312" i="130"/>
  <c r="D312" i="130"/>
  <c r="L311" i="130"/>
  <c r="K311" i="130"/>
  <c r="J311" i="130"/>
  <c r="F311" i="130"/>
  <c r="E311" i="130"/>
  <c r="D311" i="130"/>
  <c r="L310" i="130"/>
  <c r="K310" i="130"/>
  <c r="J310" i="130"/>
  <c r="F310" i="130"/>
  <c r="E310" i="130"/>
  <c r="D310" i="130"/>
  <c r="L309" i="130"/>
  <c r="K309" i="130"/>
  <c r="J309" i="130"/>
  <c r="F309" i="130"/>
  <c r="E309" i="130"/>
  <c r="D309" i="130"/>
  <c r="L308" i="130"/>
  <c r="K308" i="130"/>
  <c r="J308" i="130"/>
  <c r="F308" i="130"/>
  <c r="E308" i="130"/>
  <c r="D308" i="130"/>
  <c r="L307" i="130"/>
  <c r="K307" i="130"/>
  <c r="J307" i="130"/>
  <c r="F307" i="130"/>
  <c r="E307" i="130"/>
  <c r="D307" i="130"/>
  <c r="L306" i="130"/>
  <c r="K306" i="130"/>
  <c r="J306" i="130"/>
  <c r="F306" i="130"/>
  <c r="E306" i="130"/>
  <c r="D306" i="130"/>
  <c r="L305" i="130"/>
  <c r="K305" i="130"/>
  <c r="J305" i="130"/>
  <c r="F305" i="130"/>
  <c r="E305" i="130"/>
  <c r="D305" i="130"/>
  <c r="L304" i="130"/>
  <c r="K304" i="130"/>
  <c r="J304" i="130"/>
  <c r="F304" i="130"/>
  <c r="E304" i="130"/>
  <c r="D304" i="130"/>
  <c r="L303" i="130"/>
  <c r="K303" i="130"/>
  <c r="J303" i="130"/>
  <c r="F303" i="130"/>
  <c r="E303" i="130"/>
  <c r="D303" i="130"/>
  <c r="L302" i="130"/>
  <c r="K302" i="130"/>
  <c r="J302" i="130"/>
  <c r="F302" i="130"/>
  <c r="E302" i="130"/>
  <c r="D302" i="130"/>
  <c r="L301" i="130"/>
  <c r="K301" i="130"/>
  <c r="J301" i="130"/>
  <c r="F301" i="130"/>
  <c r="E301" i="130"/>
  <c r="D301" i="130"/>
  <c r="L300" i="130"/>
  <c r="K300" i="130"/>
  <c r="J300" i="130"/>
  <c r="F300" i="130"/>
  <c r="E300" i="130"/>
  <c r="D300" i="130"/>
  <c r="L299" i="130"/>
  <c r="K299" i="130"/>
  <c r="J299" i="130"/>
  <c r="F299" i="130"/>
  <c r="E299" i="130"/>
  <c r="D299" i="130"/>
  <c r="L298" i="130"/>
  <c r="K298" i="130"/>
  <c r="J298" i="130"/>
  <c r="F298" i="130"/>
  <c r="E298" i="130"/>
  <c r="D298" i="130"/>
  <c r="L297" i="130"/>
  <c r="K297" i="130"/>
  <c r="J297" i="130"/>
  <c r="F297" i="130"/>
  <c r="E297" i="130"/>
  <c r="D297" i="130"/>
  <c r="L296" i="130"/>
  <c r="K296" i="130"/>
  <c r="J296" i="130"/>
  <c r="F296" i="130"/>
  <c r="E296" i="130"/>
  <c r="D296" i="130"/>
  <c r="L295" i="130"/>
  <c r="K295" i="130"/>
  <c r="J295" i="130"/>
  <c r="F295" i="130"/>
  <c r="E295" i="130"/>
  <c r="D295" i="130"/>
  <c r="L294" i="130"/>
  <c r="K294" i="130"/>
  <c r="J294" i="130"/>
  <c r="F294" i="130"/>
  <c r="E294" i="130"/>
  <c r="D294" i="130"/>
  <c r="L293" i="130"/>
  <c r="K293" i="130"/>
  <c r="J293" i="130"/>
  <c r="H293" i="130"/>
  <c r="F293" i="130"/>
  <c r="E293" i="130"/>
  <c r="D293" i="130"/>
  <c r="L292" i="130"/>
  <c r="K292" i="130"/>
  <c r="J292" i="130"/>
  <c r="H292" i="130"/>
  <c r="F292" i="130"/>
  <c r="E292" i="130"/>
  <c r="D292" i="130"/>
  <c r="L291" i="130"/>
  <c r="K291" i="130"/>
  <c r="J291" i="130"/>
  <c r="H291" i="130"/>
  <c r="F291" i="130"/>
  <c r="E291" i="130"/>
  <c r="D291" i="130"/>
  <c r="L290" i="130"/>
  <c r="K290" i="130"/>
  <c r="J290" i="130"/>
  <c r="H290" i="130"/>
  <c r="F290" i="130"/>
  <c r="E290" i="130"/>
  <c r="D290" i="130"/>
  <c r="L289" i="130"/>
  <c r="K289" i="130"/>
  <c r="J289" i="130"/>
  <c r="H289" i="130"/>
  <c r="F289" i="130"/>
  <c r="E289" i="130"/>
  <c r="D289" i="130"/>
  <c r="L288" i="130"/>
  <c r="K288" i="130"/>
  <c r="J288" i="130"/>
  <c r="H288" i="130"/>
  <c r="F288" i="130"/>
  <c r="E288" i="130"/>
  <c r="D288" i="130"/>
  <c r="L287" i="130"/>
  <c r="K287" i="130"/>
  <c r="J287" i="130"/>
  <c r="H287" i="130"/>
  <c r="F287" i="130"/>
  <c r="E287" i="130"/>
  <c r="D287" i="130"/>
  <c r="L286" i="130"/>
  <c r="K286" i="130"/>
  <c r="J286" i="130"/>
  <c r="H286" i="130"/>
  <c r="F286" i="130"/>
  <c r="E286" i="130"/>
  <c r="D286" i="130"/>
  <c r="L285" i="130"/>
  <c r="K285" i="130"/>
  <c r="J285" i="130"/>
  <c r="H285" i="130"/>
  <c r="F285" i="130"/>
  <c r="E285" i="130"/>
  <c r="D285" i="130"/>
  <c r="L284" i="130"/>
  <c r="K284" i="130"/>
  <c r="J284" i="130"/>
  <c r="H284" i="130"/>
  <c r="F284" i="130"/>
  <c r="E284" i="130"/>
  <c r="D284" i="130"/>
  <c r="L283" i="130"/>
  <c r="K283" i="130"/>
  <c r="J283" i="130"/>
  <c r="H283" i="130"/>
  <c r="F283" i="130"/>
  <c r="E283" i="130"/>
  <c r="D283" i="130"/>
  <c r="L282" i="130"/>
  <c r="K282" i="130"/>
  <c r="J282" i="130"/>
  <c r="H282" i="130"/>
  <c r="F282" i="130"/>
  <c r="E282" i="130"/>
  <c r="D282" i="130"/>
  <c r="L281" i="130"/>
  <c r="K281" i="130"/>
  <c r="J281" i="130"/>
  <c r="H281" i="130"/>
  <c r="F281" i="130"/>
  <c r="E281" i="130"/>
  <c r="D281" i="130"/>
  <c r="L280" i="130"/>
  <c r="K280" i="130"/>
  <c r="J280" i="130"/>
  <c r="H280" i="130"/>
  <c r="F280" i="130"/>
  <c r="E280" i="130"/>
  <c r="D280" i="130"/>
  <c r="L279" i="130"/>
  <c r="K279" i="130"/>
  <c r="J279" i="130"/>
  <c r="H279" i="130"/>
  <c r="F279" i="130"/>
  <c r="E279" i="130"/>
  <c r="D279" i="130"/>
  <c r="L278" i="130"/>
  <c r="K278" i="130"/>
  <c r="J278" i="130"/>
  <c r="H278" i="130"/>
  <c r="F278" i="130"/>
  <c r="E278" i="130"/>
  <c r="D278" i="130"/>
  <c r="L277" i="130"/>
  <c r="K277" i="130"/>
  <c r="J277" i="130"/>
  <c r="H277" i="130"/>
  <c r="F277" i="130"/>
  <c r="E277" i="130"/>
  <c r="D277" i="130"/>
  <c r="L276" i="130"/>
  <c r="K276" i="130"/>
  <c r="J276" i="130"/>
  <c r="H276" i="130"/>
  <c r="F276" i="130"/>
  <c r="E276" i="130"/>
  <c r="D276" i="130"/>
  <c r="L275" i="130"/>
  <c r="K275" i="130"/>
  <c r="J275" i="130"/>
  <c r="H275" i="130"/>
  <c r="F275" i="130"/>
  <c r="E275" i="130"/>
  <c r="D275" i="130"/>
  <c r="L274" i="130"/>
  <c r="K274" i="130"/>
  <c r="J274" i="130"/>
  <c r="H274" i="130"/>
  <c r="F274" i="130"/>
  <c r="E274" i="130"/>
  <c r="D274" i="130"/>
  <c r="L273" i="130"/>
  <c r="K273" i="130"/>
  <c r="J273" i="130"/>
  <c r="H273" i="130"/>
  <c r="F273" i="130"/>
  <c r="E273" i="130"/>
  <c r="D273" i="130"/>
  <c r="L272" i="130"/>
  <c r="K272" i="130"/>
  <c r="J272" i="130"/>
  <c r="H272" i="130"/>
  <c r="F272" i="130"/>
  <c r="E272" i="130"/>
  <c r="D272" i="130"/>
  <c r="L271" i="130"/>
  <c r="K271" i="130"/>
  <c r="J271" i="130"/>
  <c r="H271" i="130"/>
  <c r="F271" i="130"/>
  <c r="E271" i="130"/>
  <c r="D271" i="130"/>
  <c r="L270" i="130"/>
  <c r="K270" i="130"/>
  <c r="J270" i="130"/>
  <c r="H270" i="130"/>
  <c r="F270" i="130"/>
  <c r="E270" i="130"/>
  <c r="D270" i="130"/>
  <c r="L269" i="130"/>
  <c r="K269" i="130"/>
  <c r="J269" i="130"/>
  <c r="H269" i="130"/>
  <c r="F269" i="130"/>
  <c r="E269" i="130"/>
  <c r="D269" i="130"/>
  <c r="L268" i="130"/>
  <c r="K268" i="130"/>
  <c r="J268" i="130"/>
  <c r="H268" i="130"/>
  <c r="F268" i="130"/>
  <c r="E268" i="130"/>
  <c r="D268" i="130"/>
  <c r="L267" i="130"/>
  <c r="K267" i="130"/>
  <c r="J267" i="130"/>
  <c r="H267" i="130"/>
  <c r="F267" i="130"/>
  <c r="E267" i="130"/>
  <c r="D267" i="130"/>
  <c r="L266" i="130"/>
  <c r="K266" i="130"/>
  <c r="J266" i="130"/>
  <c r="H266" i="130"/>
  <c r="F266" i="130"/>
  <c r="E266" i="130"/>
  <c r="D266" i="130"/>
  <c r="L265" i="130"/>
  <c r="K265" i="130"/>
  <c r="J265" i="130"/>
  <c r="H265" i="130"/>
  <c r="F265" i="130"/>
  <c r="E265" i="130"/>
  <c r="D265" i="130"/>
  <c r="L264" i="130"/>
  <c r="K264" i="130"/>
  <c r="J264" i="130"/>
  <c r="H264" i="130"/>
  <c r="F264" i="130"/>
  <c r="E264" i="130"/>
  <c r="D264" i="130"/>
  <c r="L263" i="130"/>
  <c r="K263" i="130"/>
  <c r="J263" i="130"/>
  <c r="H263" i="130"/>
  <c r="F263" i="130"/>
  <c r="E263" i="130"/>
  <c r="D263" i="130"/>
  <c r="L262" i="130"/>
  <c r="K262" i="130"/>
  <c r="J262" i="130"/>
  <c r="H262" i="130"/>
  <c r="F262" i="130"/>
  <c r="E262" i="130"/>
  <c r="D262" i="130"/>
  <c r="L261" i="130"/>
  <c r="K261" i="130"/>
  <c r="J261" i="130"/>
  <c r="H261" i="130"/>
  <c r="F261" i="130"/>
  <c r="E261" i="130"/>
  <c r="D261" i="130"/>
  <c r="L260" i="130"/>
  <c r="K260" i="130"/>
  <c r="J260" i="130"/>
  <c r="H260" i="130"/>
  <c r="F260" i="130"/>
  <c r="E260" i="130"/>
  <c r="D260" i="130"/>
  <c r="L259" i="130"/>
  <c r="K259" i="130"/>
  <c r="J259" i="130"/>
  <c r="H259" i="130"/>
  <c r="F259" i="130"/>
  <c r="E259" i="130"/>
  <c r="D259" i="130"/>
  <c r="L258" i="130"/>
  <c r="K258" i="130"/>
  <c r="J258" i="130"/>
  <c r="H258" i="130"/>
  <c r="F258" i="130"/>
  <c r="E258" i="130"/>
  <c r="D258" i="130"/>
  <c r="L257" i="130"/>
  <c r="K257" i="130"/>
  <c r="J257" i="130"/>
  <c r="H257" i="130"/>
  <c r="F257" i="130"/>
  <c r="E257" i="130"/>
  <c r="D257" i="130"/>
  <c r="L256" i="130"/>
  <c r="K256" i="130"/>
  <c r="J256" i="130"/>
  <c r="H256" i="130"/>
  <c r="F256" i="130"/>
  <c r="E256" i="130"/>
  <c r="D256" i="130"/>
  <c r="L255" i="130"/>
  <c r="K255" i="130"/>
  <c r="J255" i="130"/>
  <c r="H255" i="130"/>
  <c r="F255" i="130"/>
  <c r="E255" i="130"/>
  <c r="D255" i="130"/>
  <c r="L254" i="130"/>
  <c r="K254" i="130"/>
  <c r="J254" i="130"/>
  <c r="H254" i="130"/>
  <c r="F254" i="130"/>
  <c r="E254" i="130"/>
  <c r="D254" i="130"/>
  <c r="L253" i="130"/>
  <c r="K253" i="130"/>
  <c r="J253" i="130"/>
  <c r="H253" i="130"/>
  <c r="F253" i="130"/>
  <c r="E253" i="130"/>
  <c r="D253" i="130"/>
  <c r="L252" i="130"/>
  <c r="K252" i="130"/>
  <c r="J252" i="130"/>
  <c r="H252" i="130"/>
  <c r="F252" i="130"/>
  <c r="E252" i="130"/>
  <c r="D252" i="130"/>
  <c r="L251" i="130"/>
  <c r="K251" i="130"/>
  <c r="J251" i="130"/>
  <c r="H251" i="130"/>
  <c r="F251" i="130"/>
  <c r="E251" i="130"/>
  <c r="D251" i="130"/>
  <c r="L250" i="130"/>
  <c r="K250" i="130"/>
  <c r="J250" i="130"/>
  <c r="H250" i="130"/>
  <c r="F250" i="130"/>
  <c r="E250" i="130"/>
  <c r="D250" i="130"/>
  <c r="L249" i="130"/>
  <c r="K249" i="130"/>
  <c r="J249" i="130"/>
  <c r="H249" i="130"/>
  <c r="F249" i="130"/>
  <c r="E249" i="130"/>
  <c r="D249" i="130"/>
  <c r="L248" i="130"/>
  <c r="K248" i="130"/>
  <c r="J248" i="130"/>
  <c r="H248" i="130"/>
  <c r="F248" i="130"/>
  <c r="E248" i="130"/>
  <c r="D248" i="130"/>
  <c r="L247" i="130"/>
  <c r="K247" i="130"/>
  <c r="J247" i="130"/>
  <c r="H247" i="130"/>
  <c r="F247" i="130"/>
  <c r="E247" i="130"/>
  <c r="D247" i="130"/>
  <c r="L246" i="130"/>
  <c r="K246" i="130"/>
  <c r="J246" i="130"/>
  <c r="H246" i="130"/>
  <c r="F246" i="130"/>
  <c r="E246" i="130"/>
  <c r="D246" i="130"/>
  <c r="L245" i="130"/>
  <c r="K245" i="130"/>
  <c r="J245" i="130"/>
  <c r="H245" i="130"/>
  <c r="F245" i="130"/>
  <c r="E245" i="130"/>
  <c r="D245" i="130"/>
  <c r="L244" i="130"/>
  <c r="K244" i="130"/>
  <c r="J244" i="130"/>
  <c r="H244" i="130"/>
  <c r="F244" i="130"/>
  <c r="E244" i="130"/>
  <c r="D244" i="130"/>
  <c r="L243" i="130"/>
  <c r="K243" i="130"/>
  <c r="J243" i="130"/>
  <c r="H243" i="130"/>
  <c r="F243" i="130"/>
  <c r="E243" i="130"/>
  <c r="D243" i="130"/>
  <c r="L242" i="130"/>
  <c r="K242" i="130"/>
  <c r="J242" i="130"/>
  <c r="H242" i="130"/>
  <c r="F242" i="130"/>
  <c r="E242" i="130"/>
  <c r="D242" i="130"/>
  <c r="L241" i="130"/>
  <c r="K241" i="130"/>
  <c r="J241" i="130"/>
  <c r="H241" i="130"/>
  <c r="F241" i="130"/>
  <c r="E241" i="130"/>
  <c r="D241" i="130"/>
  <c r="L240" i="130"/>
  <c r="K240" i="130"/>
  <c r="J240" i="130"/>
  <c r="H240" i="130"/>
  <c r="F240" i="130"/>
  <c r="E240" i="130"/>
  <c r="D240" i="130"/>
  <c r="L239" i="130"/>
  <c r="K239" i="130"/>
  <c r="J239" i="130"/>
  <c r="H239" i="130"/>
  <c r="F239" i="130"/>
  <c r="E239" i="130"/>
  <c r="D239" i="130"/>
  <c r="L238" i="130"/>
  <c r="K238" i="130"/>
  <c r="J238" i="130"/>
  <c r="H238" i="130"/>
  <c r="F238" i="130"/>
  <c r="E238" i="130"/>
  <c r="D238" i="130"/>
  <c r="L237" i="130"/>
  <c r="K237" i="130"/>
  <c r="J237" i="130"/>
  <c r="H237" i="130"/>
  <c r="F237" i="130"/>
  <c r="E237" i="130"/>
  <c r="D237" i="130"/>
  <c r="L236" i="130"/>
  <c r="K236" i="130"/>
  <c r="J236" i="130"/>
  <c r="H236" i="130"/>
  <c r="F236" i="130"/>
  <c r="E236" i="130"/>
  <c r="D236" i="130"/>
  <c r="L235" i="130"/>
  <c r="K235" i="130"/>
  <c r="J235" i="130"/>
  <c r="H235" i="130"/>
  <c r="F235" i="130"/>
  <c r="E235" i="130"/>
  <c r="D235" i="130"/>
  <c r="L234" i="130"/>
  <c r="K234" i="130"/>
  <c r="J234" i="130"/>
  <c r="H234" i="130"/>
  <c r="F234" i="130"/>
  <c r="E234" i="130"/>
  <c r="D234" i="130"/>
  <c r="L233" i="130"/>
  <c r="K233" i="130"/>
  <c r="J233" i="130"/>
  <c r="H233" i="130"/>
  <c r="F233" i="130"/>
  <c r="E233" i="130"/>
  <c r="D233" i="130"/>
  <c r="L232" i="130"/>
  <c r="K232" i="130"/>
  <c r="J232" i="130"/>
  <c r="F232" i="130"/>
  <c r="E232" i="130"/>
  <c r="D232" i="130"/>
  <c r="L231" i="130"/>
  <c r="K231" i="130"/>
  <c r="J231" i="130"/>
  <c r="F231" i="130"/>
  <c r="E231" i="130"/>
  <c r="D231" i="130"/>
  <c r="L230" i="130"/>
  <c r="K230" i="130"/>
  <c r="J230" i="130"/>
  <c r="F230" i="130"/>
  <c r="E230" i="130"/>
  <c r="D230" i="130"/>
  <c r="L229" i="130"/>
  <c r="K229" i="130"/>
  <c r="J229" i="130"/>
  <c r="F229" i="130"/>
  <c r="E229" i="130"/>
  <c r="D229" i="130"/>
  <c r="L228" i="130"/>
  <c r="K228" i="130"/>
  <c r="J228" i="130"/>
  <c r="F228" i="130"/>
  <c r="E228" i="130"/>
  <c r="D228" i="130"/>
  <c r="L227" i="130"/>
  <c r="K227" i="130"/>
  <c r="J227" i="130"/>
  <c r="F227" i="130"/>
  <c r="E227" i="130"/>
  <c r="D227" i="130"/>
  <c r="L226" i="130"/>
  <c r="K226" i="130"/>
  <c r="J226" i="130"/>
  <c r="F226" i="130"/>
  <c r="E226" i="130"/>
  <c r="D226" i="130"/>
  <c r="L225" i="130"/>
  <c r="K225" i="130"/>
  <c r="J225" i="130"/>
  <c r="F225" i="130"/>
  <c r="E225" i="130"/>
  <c r="D225" i="130"/>
  <c r="L224" i="130"/>
  <c r="K224" i="130"/>
  <c r="J224" i="130"/>
  <c r="F224" i="130"/>
  <c r="E224" i="130"/>
  <c r="D224" i="130"/>
  <c r="L223" i="130"/>
  <c r="K223" i="130"/>
  <c r="J223" i="130"/>
  <c r="F223" i="130"/>
  <c r="E223" i="130"/>
  <c r="D223" i="130"/>
  <c r="L222" i="130"/>
  <c r="K222" i="130"/>
  <c r="J222" i="130"/>
  <c r="F222" i="130"/>
  <c r="E222" i="130"/>
  <c r="D222" i="130"/>
  <c r="L221" i="130"/>
  <c r="K221" i="130"/>
  <c r="J221" i="130"/>
  <c r="F221" i="130"/>
  <c r="E221" i="130"/>
  <c r="D221" i="130"/>
  <c r="L220" i="130"/>
  <c r="K220" i="130"/>
  <c r="J220" i="130"/>
  <c r="F220" i="130"/>
  <c r="E220" i="130"/>
  <c r="D220" i="130"/>
  <c r="L219" i="130"/>
  <c r="K219" i="130"/>
  <c r="J219" i="130"/>
  <c r="F219" i="130"/>
  <c r="E219" i="130"/>
  <c r="D219" i="130"/>
  <c r="L218" i="130"/>
  <c r="K218" i="130"/>
  <c r="J218" i="130"/>
  <c r="F218" i="130"/>
  <c r="E218" i="130"/>
  <c r="D218" i="130"/>
  <c r="L217" i="130"/>
  <c r="K217" i="130"/>
  <c r="J217" i="130"/>
  <c r="F217" i="130"/>
  <c r="E217" i="130"/>
  <c r="D217" i="130"/>
  <c r="L216" i="130"/>
  <c r="K216" i="130"/>
  <c r="J216" i="130"/>
  <c r="F216" i="130"/>
  <c r="E216" i="130"/>
  <c r="D216" i="130"/>
  <c r="L215" i="130"/>
  <c r="K215" i="130"/>
  <c r="J215" i="130"/>
  <c r="F215" i="130"/>
  <c r="E215" i="130"/>
  <c r="D215" i="130"/>
  <c r="L214" i="130"/>
  <c r="K214" i="130"/>
  <c r="J214" i="130"/>
  <c r="F214" i="130"/>
  <c r="E214" i="130"/>
  <c r="D214" i="130"/>
  <c r="L213" i="130"/>
  <c r="K213" i="130"/>
  <c r="J213" i="130"/>
  <c r="F213" i="130"/>
  <c r="E213" i="130"/>
  <c r="D213" i="130"/>
  <c r="L212" i="130"/>
  <c r="K212" i="130"/>
  <c r="J212" i="130"/>
  <c r="F212" i="130"/>
  <c r="E212" i="130"/>
  <c r="D212" i="130"/>
  <c r="L211" i="130"/>
  <c r="K211" i="130"/>
  <c r="J211" i="130"/>
  <c r="F211" i="130"/>
  <c r="E211" i="130"/>
  <c r="D211" i="130"/>
  <c r="L210" i="130"/>
  <c r="K210" i="130"/>
  <c r="J210" i="130"/>
  <c r="F210" i="130"/>
  <c r="E210" i="130"/>
  <c r="D210" i="130"/>
  <c r="L209" i="130"/>
  <c r="K209" i="130"/>
  <c r="J209" i="130"/>
  <c r="F209" i="130"/>
  <c r="E209" i="130"/>
  <c r="D209" i="130"/>
  <c r="L208" i="130"/>
  <c r="K208" i="130"/>
  <c r="J208" i="130"/>
  <c r="F208" i="130"/>
  <c r="E208" i="130"/>
  <c r="D208" i="130"/>
  <c r="L207" i="130"/>
  <c r="K207" i="130"/>
  <c r="J207" i="130"/>
  <c r="F207" i="130"/>
  <c r="E207" i="130"/>
  <c r="D207" i="130"/>
  <c r="L206" i="130"/>
  <c r="K206" i="130"/>
  <c r="J206" i="130"/>
  <c r="F206" i="130"/>
  <c r="E206" i="130"/>
  <c r="D206" i="130"/>
  <c r="L205" i="130"/>
  <c r="K205" i="130"/>
  <c r="J205" i="130"/>
  <c r="F205" i="130"/>
  <c r="E205" i="130"/>
  <c r="D205" i="130"/>
  <c r="L204" i="130"/>
  <c r="K204" i="130"/>
  <c r="J204" i="130"/>
  <c r="F204" i="130"/>
  <c r="E204" i="130"/>
  <c r="D204" i="130"/>
  <c r="L203" i="130"/>
  <c r="K203" i="130"/>
  <c r="J203" i="130"/>
  <c r="F203" i="130"/>
  <c r="E203" i="130"/>
  <c r="D203" i="130"/>
  <c r="L202" i="130"/>
  <c r="K202" i="130"/>
  <c r="J202" i="130"/>
  <c r="F202" i="130"/>
  <c r="E202" i="130"/>
  <c r="D202" i="130"/>
  <c r="L201" i="130"/>
  <c r="K201" i="130"/>
  <c r="J201" i="130"/>
  <c r="F201" i="130"/>
  <c r="E201" i="130"/>
  <c r="D201" i="130"/>
  <c r="L200" i="130"/>
  <c r="K200" i="130"/>
  <c r="J200" i="130"/>
  <c r="F200" i="130"/>
  <c r="E200" i="130"/>
  <c r="D200" i="130"/>
  <c r="L199" i="130"/>
  <c r="K199" i="130"/>
  <c r="J199" i="130"/>
  <c r="F199" i="130"/>
  <c r="E199" i="130"/>
  <c r="D199" i="130"/>
  <c r="L198" i="130"/>
  <c r="K198" i="130"/>
  <c r="J198" i="130"/>
  <c r="F198" i="130"/>
  <c r="E198" i="130"/>
  <c r="D198" i="130"/>
  <c r="L197" i="130"/>
  <c r="K197" i="130"/>
  <c r="J197" i="130"/>
  <c r="F197" i="130"/>
  <c r="E197" i="130"/>
  <c r="D197" i="130"/>
  <c r="L196" i="130"/>
  <c r="K196" i="130"/>
  <c r="J196" i="130"/>
  <c r="F196" i="130"/>
  <c r="E196" i="130"/>
  <c r="D196" i="130"/>
  <c r="L195" i="130"/>
  <c r="K195" i="130"/>
  <c r="J195" i="130"/>
  <c r="F195" i="130"/>
  <c r="E195" i="130"/>
  <c r="D195" i="130"/>
  <c r="L194" i="130"/>
  <c r="K194" i="130"/>
  <c r="J194" i="130"/>
  <c r="F194" i="130"/>
  <c r="E194" i="130"/>
  <c r="D194" i="130"/>
  <c r="L193" i="130"/>
  <c r="K193" i="130"/>
  <c r="J193" i="130"/>
  <c r="F193" i="130"/>
  <c r="E193" i="130"/>
  <c r="D193" i="130"/>
  <c r="L192" i="130"/>
  <c r="K192" i="130"/>
  <c r="J192" i="130"/>
  <c r="F192" i="130"/>
  <c r="E192" i="130"/>
  <c r="D192" i="130"/>
  <c r="L191" i="130"/>
  <c r="K191" i="130"/>
  <c r="J191" i="130"/>
  <c r="F191" i="130"/>
  <c r="E191" i="130"/>
  <c r="D191" i="130"/>
  <c r="L190" i="130"/>
  <c r="K190" i="130"/>
  <c r="J190" i="130"/>
  <c r="F190" i="130"/>
  <c r="E190" i="130"/>
  <c r="D190" i="130"/>
  <c r="L189" i="130"/>
  <c r="K189" i="130"/>
  <c r="J189" i="130"/>
  <c r="F189" i="130"/>
  <c r="E189" i="130"/>
  <c r="D189" i="130"/>
  <c r="L188" i="130"/>
  <c r="K188" i="130"/>
  <c r="J188" i="130"/>
  <c r="F188" i="130"/>
  <c r="E188" i="130"/>
  <c r="D188" i="130"/>
  <c r="L187" i="130"/>
  <c r="K187" i="130"/>
  <c r="J187" i="130"/>
  <c r="F187" i="130"/>
  <c r="E187" i="130"/>
  <c r="D187" i="130"/>
  <c r="L186" i="130"/>
  <c r="K186" i="130"/>
  <c r="J186" i="130"/>
  <c r="F186" i="130"/>
  <c r="E186" i="130"/>
  <c r="D186" i="130"/>
  <c r="L185" i="130"/>
  <c r="K185" i="130"/>
  <c r="J185" i="130"/>
  <c r="F185" i="130"/>
  <c r="E185" i="130"/>
  <c r="D185" i="130"/>
  <c r="L184" i="130"/>
  <c r="K184" i="130"/>
  <c r="J184" i="130"/>
  <c r="F184" i="130"/>
  <c r="E184" i="130"/>
  <c r="D184" i="130"/>
  <c r="L183" i="130"/>
  <c r="K183" i="130"/>
  <c r="J183" i="130"/>
  <c r="F183" i="130"/>
  <c r="E183" i="130"/>
  <c r="D183" i="130"/>
  <c r="L182" i="130"/>
  <c r="K182" i="130"/>
  <c r="J182" i="130"/>
  <c r="F182" i="130"/>
  <c r="E182" i="130"/>
  <c r="D182" i="130"/>
  <c r="L181" i="130"/>
  <c r="K181" i="130"/>
  <c r="J181" i="130"/>
  <c r="F181" i="130"/>
  <c r="E181" i="130"/>
  <c r="D181" i="130"/>
  <c r="L180" i="130"/>
  <c r="K180" i="130"/>
  <c r="J180" i="130"/>
  <c r="F180" i="130"/>
  <c r="E180" i="130"/>
  <c r="D180" i="130"/>
  <c r="L179" i="130"/>
  <c r="K179" i="130"/>
  <c r="J179" i="130"/>
  <c r="F179" i="130"/>
  <c r="E179" i="130"/>
  <c r="D179" i="130"/>
  <c r="L178" i="130"/>
  <c r="K178" i="130"/>
  <c r="J178" i="130"/>
  <c r="F178" i="130"/>
  <c r="E178" i="130"/>
  <c r="D178" i="130"/>
  <c r="L177" i="130"/>
  <c r="K177" i="130"/>
  <c r="J177" i="130"/>
  <c r="F177" i="130"/>
  <c r="E177" i="130"/>
  <c r="D177" i="130"/>
  <c r="L176" i="130"/>
  <c r="K176" i="130"/>
  <c r="J176" i="130"/>
  <c r="F176" i="130"/>
  <c r="E176" i="130"/>
  <c r="D176" i="130"/>
  <c r="L175" i="130"/>
  <c r="K175" i="130"/>
  <c r="J175" i="130"/>
  <c r="F175" i="130"/>
  <c r="E175" i="130"/>
  <c r="D175" i="130"/>
  <c r="L174" i="130"/>
  <c r="K174" i="130"/>
  <c r="J174" i="130"/>
  <c r="F174" i="130"/>
  <c r="E174" i="130"/>
  <c r="D174" i="130"/>
  <c r="L173" i="130"/>
  <c r="K173" i="130"/>
  <c r="J173" i="130"/>
  <c r="F173" i="130"/>
  <c r="E173" i="130"/>
  <c r="D173" i="130"/>
  <c r="L172" i="130"/>
  <c r="K172" i="130"/>
  <c r="J172" i="130"/>
  <c r="F172" i="130"/>
  <c r="E172" i="130"/>
  <c r="D172" i="130"/>
  <c r="L171" i="130"/>
  <c r="K171" i="130"/>
  <c r="J171" i="130"/>
  <c r="F171" i="130"/>
  <c r="E171" i="130"/>
  <c r="D171" i="130"/>
  <c r="L170" i="130"/>
  <c r="K170" i="130"/>
  <c r="J170" i="130"/>
  <c r="F170" i="130"/>
  <c r="E170" i="130"/>
  <c r="D170" i="130"/>
  <c r="L169" i="130"/>
  <c r="K169" i="130"/>
  <c r="J169" i="130"/>
  <c r="F169" i="130"/>
  <c r="E169" i="130"/>
  <c r="D169" i="130"/>
  <c r="L168" i="130"/>
  <c r="K168" i="130"/>
  <c r="J168" i="130"/>
  <c r="F168" i="130"/>
  <c r="E168" i="130"/>
  <c r="D168" i="130"/>
  <c r="L167" i="130"/>
  <c r="K167" i="130"/>
  <c r="J167" i="130"/>
  <c r="F167" i="130"/>
  <c r="E167" i="130"/>
  <c r="D167" i="130"/>
  <c r="L166" i="130"/>
  <c r="K166" i="130"/>
  <c r="J166" i="130"/>
  <c r="F166" i="130"/>
  <c r="E166" i="130"/>
  <c r="D166" i="130"/>
  <c r="L165" i="130"/>
  <c r="K165" i="130"/>
  <c r="J165" i="130"/>
  <c r="F165" i="130"/>
  <c r="E165" i="130"/>
  <c r="D165" i="130"/>
  <c r="L164" i="130"/>
  <c r="K164" i="130"/>
  <c r="J164" i="130"/>
  <c r="F164" i="130"/>
  <c r="E164" i="130"/>
  <c r="D164" i="130"/>
  <c r="L163" i="130"/>
  <c r="K163" i="130"/>
  <c r="J163" i="130"/>
  <c r="F163" i="130"/>
  <c r="E163" i="130"/>
  <c r="D163" i="130"/>
  <c r="L162" i="130"/>
  <c r="K162" i="130"/>
  <c r="J162" i="130"/>
  <c r="F162" i="130"/>
  <c r="E162" i="130"/>
  <c r="D162" i="130"/>
  <c r="L161" i="130"/>
  <c r="K161" i="130"/>
  <c r="J161" i="130"/>
  <c r="F161" i="130"/>
  <c r="E161" i="130"/>
  <c r="D161" i="130"/>
  <c r="L160" i="130"/>
  <c r="K160" i="130"/>
  <c r="J160" i="130"/>
  <c r="F160" i="130"/>
  <c r="E160" i="130"/>
  <c r="D160" i="130"/>
  <c r="L159" i="130"/>
  <c r="K159" i="130"/>
  <c r="J159" i="130"/>
  <c r="F159" i="130"/>
  <c r="E159" i="130"/>
  <c r="D159" i="130"/>
  <c r="L158" i="130"/>
  <c r="K158" i="130"/>
  <c r="J158" i="130"/>
  <c r="F158" i="130"/>
  <c r="E158" i="130"/>
  <c r="D158" i="130"/>
  <c r="L157" i="130"/>
  <c r="K157" i="130"/>
  <c r="J157" i="130"/>
  <c r="F157" i="130"/>
  <c r="E157" i="130"/>
  <c r="D157" i="130"/>
  <c r="L156" i="130"/>
  <c r="K156" i="130"/>
  <c r="J156" i="130"/>
  <c r="F156" i="130"/>
  <c r="E156" i="130"/>
  <c r="D156" i="130"/>
  <c r="L155" i="130"/>
  <c r="K155" i="130"/>
  <c r="J155" i="130"/>
  <c r="F155" i="130"/>
  <c r="E155" i="130"/>
  <c r="D155" i="130"/>
  <c r="L154" i="130"/>
  <c r="K154" i="130"/>
  <c r="J154" i="130"/>
  <c r="F154" i="130"/>
  <c r="E154" i="130"/>
  <c r="D154" i="130"/>
  <c r="L153" i="130"/>
  <c r="K153" i="130"/>
  <c r="J153" i="130"/>
  <c r="F153" i="130"/>
  <c r="E153" i="130"/>
  <c r="D153" i="130"/>
  <c r="L152" i="130"/>
  <c r="K152" i="130"/>
  <c r="J152" i="130"/>
  <c r="F152" i="130"/>
  <c r="E152" i="130"/>
  <c r="D152" i="130"/>
  <c r="L151" i="130"/>
  <c r="K151" i="130"/>
  <c r="J151" i="130"/>
  <c r="F151" i="130"/>
  <c r="E151" i="130"/>
  <c r="D151" i="130"/>
  <c r="L150" i="130"/>
  <c r="K150" i="130"/>
  <c r="J150" i="130"/>
  <c r="F150" i="130"/>
  <c r="E150" i="130"/>
  <c r="D150" i="130"/>
  <c r="L149" i="130"/>
  <c r="K149" i="130"/>
  <c r="J149" i="130"/>
  <c r="F149" i="130"/>
  <c r="E149" i="130"/>
  <c r="D149" i="130"/>
  <c r="L148" i="130"/>
  <c r="K148" i="130"/>
  <c r="J148" i="130"/>
  <c r="F148" i="130"/>
  <c r="E148" i="130"/>
  <c r="D148" i="130"/>
  <c r="L147" i="130"/>
  <c r="K147" i="130"/>
  <c r="J147" i="130"/>
  <c r="F147" i="130"/>
  <c r="E147" i="130"/>
  <c r="D147" i="130"/>
  <c r="L146" i="130"/>
  <c r="K146" i="130"/>
  <c r="J146" i="130"/>
  <c r="F146" i="130"/>
  <c r="E146" i="130"/>
  <c r="D146" i="130"/>
  <c r="L145" i="130"/>
  <c r="K145" i="130"/>
  <c r="J145" i="130"/>
  <c r="F145" i="130"/>
  <c r="E145" i="130"/>
  <c r="D145" i="130"/>
  <c r="L144" i="130"/>
  <c r="K144" i="130"/>
  <c r="J144" i="130"/>
  <c r="F144" i="130"/>
  <c r="E144" i="130"/>
  <c r="D144" i="130"/>
  <c r="L143" i="130"/>
  <c r="K143" i="130"/>
  <c r="J143" i="130"/>
  <c r="F143" i="130"/>
  <c r="E143" i="130"/>
  <c r="D143" i="130"/>
  <c r="L142" i="130"/>
  <c r="K142" i="130"/>
  <c r="J142" i="130"/>
  <c r="F142" i="130"/>
  <c r="E142" i="130"/>
  <c r="D142" i="130"/>
  <c r="L141" i="130"/>
  <c r="K141" i="130"/>
  <c r="J141" i="130"/>
  <c r="F141" i="130"/>
  <c r="E141" i="130"/>
  <c r="D141" i="130"/>
  <c r="L140" i="130"/>
  <c r="K140" i="130"/>
  <c r="J140" i="130"/>
  <c r="F140" i="130"/>
  <c r="E140" i="130"/>
  <c r="D140" i="130"/>
  <c r="L139" i="130"/>
  <c r="K139" i="130"/>
  <c r="J139" i="130"/>
  <c r="F139" i="130"/>
  <c r="E139" i="130"/>
  <c r="D139" i="130"/>
  <c r="L138" i="130"/>
  <c r="K138" i="130"/>
  <c r="J138" i="130"/>
  <c r="F138" i="130"/>
  <c r="E138" i="130"/>
  <c r="D138" i="130"/>
  <c r="L137" i="130"/>
  <c r="K137" i="130"/>
  <c r="J137" i="130"/>
  <c r="F137" i="130"/>
  <c r="E137" i="130"/>
  <c r="D137" i="130"/>
  <c r="L136" i="130"/>
  <c r="K136" i="130"/>
  <c r="J136" i="130"/>
  <c r="F136" i="130"/>
  <c r="E136" i="130"/>
  <c r="D136" i="130"/>
  <c r="L135" i="130"/>
  <c r="K135" i="130"/>
  <c r="J135" i="130"/>
  <c r="F135" i="130"/>
  <c r="E135" i="130"/>
  <c r="D135" i="130"/>
  <c r="L134" i="130"/>
  <c r="K134" i="130"/>
  <c r="J134" i="130"/>
  <c r="F134" i="130"/>
  <c r="E134" i="130"/>
  <c r="D134" i="130"/>
  <c r="L133" i="130"/>
  <c r="K133" i="130"/>
  <c r="J133" i="130"/>
  <c r="F133" i="130"/>
  <c r="E133" i="130"/>
  <c r="D133" i="130"/>
  <c r="L132" i="130"/>
  <c r="K132" i="130"/>
  <c r="J132" i="130"/>
  <c r="F132" i="130"/>
  <c r="E132" i="130"/>
  <c r="D132" i="130"/>
  <c r="L131" i="130"/>
  <c r="K131" i="130"/>
  <c r="J131" i="130"/>
  <c r="F131" i="130"/>
  <c r="E131" i="130"/>
  <c r="D131" i="130"/>
  <c r="L130" i="130"/>
  <c r="K130" i="130"/>
  <c r="J130" i="130"/>
  <c r="F130" i="130"/>
  <c r="E130" i="130"/>
  <c r="D130" i="130"/>
  <c r="L129" i="130"/>
  <c r="K129" i="130"/>
  <c r="J129" i="130"/>
  <c r="F129" i="130"/>
  <c r="E129" i="130"/>
  <c r="D129" i="130"/>
  <c r="L128" i="130"/>
  <c r="K128" i="130"/>
  <c r="J128" i="130"/>
  <c r="F128" i="130"/>
  <c r="E128" i="130"/>
  <c r="D128" i="130"/>
  <c r="L127" i="130"/>
  <c r="K127" i="130"/>
  <c r="J127" i="130"/>
  <c r="F127" i="130"/>
  <c r="E127" i="130"/>
  <c r="D127" i="130"/>
  <c r="L126" i="130"/>
  <c r="K126" i="130"/>
  <c r="J126" i="130"/>
  <c r="F126" i="130"/>
  <c r="E126" i="130"/>
  <c r="D126" i="130"/>
  <c r="L125" i="130"/>
  <c r="K125" i="130"/>
  <c r="J125" i="130"/>
  <c r="F125" i="130"/>
  <c r="E125" i="130"/>
  <c r="D125" i="130"/>
  <c r="L124" i="130"/>
  <c r="K124" i="130"/>
  <c r="J124" i="130"/>
  <c r="F124" i="130"/>
  <c r="E124" i="130"/>
  <c r="D124" i="130"/>
  <c r="L123" i="130"/>
  <c r="K123" i="130"/>
  <c r="J123" i="130"/>
  <c r="F123" i="130"/>
  <c r="E123" i="130"/>
  <c r="D123" i="130"/>
  <c r="L122" i="130"/>
  <c r="K122" i="130"/>
  <c r="J122" i="130"/>
  <c r="F122" i="130"/>
  <c r="E122" i="130"/>
  <c r="D122" i="130"/>
  <c r="L121" i="130"/>
  <c r="K121" i="130"/>
  <c r="J121" i="130"/>
  <c r="F121" i="130"/>
  <c r="E121" i="130"/>
  <c r="D121" i="130"/>
  <c r="L120" i="130"/>
  <c r="K120" i="130"/>
  <c r="J120" i="130"/>
  <c r="F120" i="130"/>
  <c r="E120" i="130"/>
  <c r="D120" i="130"/>
  <c r="L119" i="130"/>
  <c r="K119" i="130"/>
  <c r="J119" i="130"/>
  <c r="F119" i="130"/>
  <c r="E119" i="130"/>
  <c r="D119" i="130"/>
  <c r="L118" i="130"/>
  <c r="K118" i="130"/>
  <c r="J118" i="130"/>
  <c r="F118" i="130"/>
  <c r="E118" i="130"/>
  <c r="D118" i="130"/>
  <c r="L117" i="130"/>
  <c r="K117" i="130"/>
  <c r="J117" i="130"/>
  <c r="F117" i="130"/>
  <c r="E117" i="130"/>
  <c r="D117" i="130"/>
  <c r="L116" i="130"/>
  <c r="K116" i="130"/>
  <c r="J116" i="130"/>
  <c r="F116" i="130"/>
  <c r="E116" i="130"/>
  <c r="D116" i="130"/>
  <c r="L115" i="130"/>
  <c r="K115" i="130"/>
  <c r="J115" i="130"/>
  <c r="F115" i="130"/>
  <c r="E115" i="130"/>
  <c r="D115" i="130"/>
  <c r="L114" i="130"/>
  <c r="K114" i="130"/>
  <c r="J114" i="130"/>
  <c r="F114" i="130"/>
  <c r="E114" i="130"/>
  <c r="D114" i="130"/>
  <c r="L113" i="130"/>
  <c r="K113" i="130"/>
  <c r="J113" i="130"/>
  <c r="F113" i="130"/>
  <c r="E113" i="130"/>
  <c r="D113" i="130"/>
  <c r="L112" i="130"/>
  <c r="K112" i="130"/>
  <c r="J112" i="130"/>
  <c r="F112" i="130"/>
  <c r="E112" i="130"/>
  <c r="D112" i="130"/>
  <c r="L111" i="130"/>
  <c r="K111" i="130"/>
  <c r="J111" i="130"/>
  <c r="F111" i="130"/>
  <c r="E111" i="130"/>
  <c r="D111" i="130"/>
  <c r="L110" i="130"/>
  <c r="K110" i="130"/>
  <c r="J110" i="130"/>
  <c r="F110" i="130"/>
  <c r="E110" i="130"/>
  <c r="D110" i="130"/>
  <c r="L109" i="130"/>
  <c r="K109" i="130"/>
  <c r="J109" i="130"/>
  <c r="F109" i="130"/>
  <c r="E109" i="130"/>
  <c r="D109" i="130"/>
  <c r="L108" i="130"/>
  <c r="K108" i="130"/>
  <c r="J108" i="130"/>
  <c r="F108" i="130"/>
  <c r="E108" i="130"/>
  <c r="D108" i="130"/>
  <c r="L107" i="130"/>
  <c r="K107" i="130"/>
  <c r="J107" i="130"/>
  <c r="F107" i="130"/>
  <c r="E107" i="130"/>
  <c r="D107" i="130"/>
  <c r="L106" i="130"/>
  <c r="K106" i="130"/>
  <c r="J106" i="130"/>
  <c r="F106" i="130"/>
  <c r="E106" i="130"/>
  <c r="D106" i="130"/>
  <c r="L105" i="130"/>
  <c r="K105" i="130"/>
  <c r="J105" i="130"/>
  <c r="F105" i="130"/>
  <c r="E105" i="130"/>
  <c r="D105" i="130"/>
  <c r="L104" i="130"/>
  <c r="K104" i="130"/>
  <c r="J104" i="130"/>
  <c r="F104" i="130"/>
  <c r="E104" i="130"/>
  <c r="D104" i="130"/>
  <c r="L103" i="130"/>
  <c r="K103" i="130"/>
  <c r="J103" i="130"/>
  <c r="F103" i="130"/>
  <c r="E103" i="130"/>
  <c r="D103" i="130"/>
  <c r="L102" i="130"/>
  <c r="K102" i="130"/>
  <c r="J102" i="130"/>
  <c r="F102" i="130"/>
  <c r="E102" i="130"/>
  <c r="D102" i="130"/>
  <c r="L101" i="130"/>
  <c r="K101" i="130"/>
  <c r="J101" i="130"/>
  <c r="F101" i="130"/>
  <c r="E101" i="130"/>
  <c r="D101" i="130"/>
  <c r="L100" i="130"/>
  <c r="K100" i="130"/>
  <c r="J100" i="130"/>
  <c r="F100" i="130"/>
  <c r="E100" i="130"/>
  <c r="D100" i="130"/>
  <c r="L99" i="130"/>
  <c r="K99" i="130"/>
  <c r="J99" i="130"/>
  <c r="F99" i="130"/>
  <c r="E99" i="130"/>
  <c r="D99" i="130"/>
  <c r="L98" i="130"/>
  <c r="K98" i="130"/>
  <c r="J98" i="130"/>
  <c r="F98" i="130"/>
  <c r="E98" i="130"/>
  <c r="D98" i="130"/>
  <c r="L97" i="130"/>
  <c r="K97" i="130"/>
  <c r="J97" i="130"/>
  <c r="F97" i="130"/>
  <c r="E97" i="130"/>
  <c r="D97" i="130"/>
  <c r="L96" i="130"/>
  <c r="K96" i="130"/>
  <c r="J96" i="130"/>
  <c r="F96" i="130"/>
  <c r="E96" i="130"/>
  <c r="D96" i="130"/>
  <c r="L95" i="130"/>
  <c r="K95" i="130"/>
  <c r="J95" i="130"/>
  <c r="F95" i="130"/>
  <c r="E95" i="130"/>
  <c r="D95" i="130"/>
  <c r="L94" i="130"/>
  <c r="K94" i="130"/>
  <c r="J94" i="130"/>
  <c r="F94" i="130"/>
  <c r="E94" i="130"/>
  <c r="D94" i="130"/>
  <c r="L93" i="130"/>
  <c r="K93" i="130"/>
  <c r="J93" i="130"/>
  <c r="F93" i="130"/>
  <c r="E93" i="130"/>
  <c r="D93" i="130"/>
  <c r="L92" i="130"/>
  <c r="K92" i="130"/>
  <c r="J92" i="130"/>
  <c r="F92" i="130"/>
  <c r="E92" i="130"/>
  <c r="D92" i="130"/>
  <c r="L91" i="130"/>
  <c r="K91" i="130"/>
  <c r="J91" i="130"/>
  <c r="F91" i="130"/>
  <c r="E91" i="130"/>
  <c r="D91" i="130"/>
  <c r="L90" i="130"/>
  <c r="K90" i="130"/>
  <c r="J90" i="130"/>
  <c r="F90" i="130"/>
  <c r="E90" i="130"/>
  <c r="D90" i="130"/>
  <c r="L89" i="130"/>
  <c r="K89" i="130"/>
  <c r="J89" i="130"/>
  <c r="F89" i="130"/>
  <c r="E89" i="130"/>
  <c r="D89" i="130"/>
  <c r="L88" i="130"/>
  <c r="K88" i="130"/>
  <c r="J88" i="130"/>
  <c r="F88" i="130"/>
  <c r="E88" i="130"/>
  <c r="D88" i="130"/>
  <c r="L87" i="130"/>
  <c r="K87" i="130"/>
  <c r="J87" i="130"/>
  <c r="F87" i="130"/>
  <c r="E87" i="130"/>
  <c r="D87" i="130"/>
  <c r="L86" i="130"/>
  <c r="K86" i="130"/>
  <c r="J86" i="130"/>
  <c r="F86" i="130"/>
  <c r="E86" i="130"/>
  <c r="D86" i="130"/>
  <c r="L85" i="130"/>
  <c r="K85" i="130"/>
  <c r="J85" i="130"/>
  <c r="F85" i="130"/>
  <c r="E85" i="130"/>
  <c r="D85" i="130"/>
  <c r="L84" i="130"/>
  <c r="K84" i="130"/>
  <c r="J84" i="130"/>
  <c r="F84" i="130"/>
  <c r="E84" i="130"/>
  <c r="D84" i="130"/>
  <c r="L83" i="130"/>
  <c r="K83" i="130"/>
  <c r="J83" i="130"/>
  <c r="F83" i="130"/>
  <c r="E83" i="130"/>
  <c r="D83" i="130"/>
  <c r="L82" i="130"/>
  <c r="K82" i="130"/>
  <c r="J82" i="130"/>
  <c r="F82" i="130"/>
  <c r="E82" i="130"/>
  <c r="D82" i="130"/>
  <c r="L81" i="130"/>
  <c r="K81" i="130"/>
  <c r="J81" i="130"/>
  <c r="F81" i="130"/>
  <c r="E81" i="130"/>
  <c r="D81" i="130"/>
  <c r="L80" i="130"/>
  <c r="K80" i="130"/>
  <c r="J80" i="130"/>
  <c r="F80" i="130"/>
  <c r="E80" i="130"/>
  <c r="D80" i="130"/>
  <c r="L79" i="130"/>
  <c r="K79" i="130"/>
  <c r="J79" i="130"/>
  <c r="F79" i="130"/>
  <c r="E79" i="130"/>
  <c r="D79" i="130"/>
  <c r="L78" i="130"/>
  <c r="K78" i="130"/>
  <c r="J78" i="130"/>
  <c r="F78" i="130"/>
  <c r="E78" i="130"/>
  <c r="D78" i="130"/>
  <c r="L77" i="130"/>
  <c r="K77" i="130"/>
  <c r="J77" i="130"/>
  <c r="F77" i="130"/>
  <c r="E77" i="130"/>
  <c r="D77" i="130"/>
  <c r="L76" i="130"/>
  <c r="K76" i="130"/>
  <c r="J76" i="130"/>
  <c r="F76" i="130"/>
  <c r="E76" i="130"/>
  <c r="D76" i="130"/>
  <c r="L75" i="130"/>
  <c r="K75" i="130"/>
  <c r="J75" i="130"/>
  <c r="F75" i="130"/>
  <c r="E75" i="130"/>
  <c r="D75" i="130"/>
  <c r="L74" i="130"/>
  <c r="K74" i="130"/>
  <c r="J74" i="130"/>
  <c r="F74" i="130"/>
  <c r="E74" i="130"/>
  <c r="D74" i="130"/>
  <c r="L73" i="130"/>
  <c r="K73" i="130"/>
  <c r="J73" i="130"/>
  <c r="F73" i="130"/>
  <c r="E73" i="130"/>
  <c r="D73" i="130"/>
  <c r="L72" i="130"/>
  <c r="K72" i="130"/>
  <c r="J72" i="130"/>
  <c r="F72" i="130"/>
  <c r="E72" i="130"/>
  <c r="D72" i="130"/>
  <c r="L71" i="130"/>
  <c r="K71" i="130"/>
  <c r="J71" i="130"/>
  <c r="F71" i="130"/>
  <c r="E71" i="130"/>
  <c r="D71" i="130"/>
  <c r="L70" i="130"/>
  <c r="K70" i="130"/>
  <c r="J70" i="130"/>
  <c r="F70" i="130"/>
  <c r="E70" i="130"/>
  <c r="D70" i="130"/>
  <c r="L69" i="130"/>
  <c r="K69" i="130"/>
  <c r="J69" i="130"/>
  <c r="F69" i="130"/>
  <c r="E69" i="130"/>
  <c r="D69" i="130"/>
  <c r="L68" i="130"/>
  <c r="K68" i="130"/>
  <c r="J68" i="130"/>
  <c r="F68" i="130"/>
  <c r="E68" i="130"/>
  <c r="D68" i="130"/>
  <c r="L67" i="130"/>
  <c r="K67" i="130"/>
  <c r="J67" i="130"/>
  <c r="F67" i="130"/>
  <c r="E67" i="130"/>
  <c r="D67" i="130"/>
  <c r="L66" i="130"/>
  <c r="K66" i="130"/>
  <c r="J66" i="130"/>
  <c r="F66" i="130"/>
  <c r="E66" i="130"/>
  <c r="D66" i="130"/>
  <c r="L65" i="130"/>
  <c r="K65" i="130"/>
  <c r="J65" i="130"/>
  <c r="F65" i="130"/>
  <c r="E65" i="130"/>
  <c r="D65" i="130"/>
  <c r="L64" i="130"/>
  <c r="K64" i="130"/>
  <c r="J64" i="130"/>
  <c r="F64" i="130"/>
  <c r="E64" i="130"/>
  <c r="D64" i="130"/>
  <c r="L63" i="130"/>
  <c r="K63" i="130"/>
  <c r="J63" i="130"/>
  <c r="F63" i="130"/>
  <c r="E63" i="130"/>
  <c r="D63" i="130"/>
  <c r="L62" i="130"/>
  <c r="K62" i="130"/>
  <c r="J62" i="130"/>
  <c r="F62" i="130"/>
  <c r="E62" i="130"/>
  <c r="D62" i="130"/>
  <c r="L61" i="130"/>
  <c r="K61" i="130"/>
  <c r="J61" i="130"/>
  <c r="F61" i="130"/>
  <c r="E61" i="130"/>
  <c r="D61" i="130"/>
  <c r="L60" i="130"/>
  <c r="K60" i="130"/>
  <c r="J60" i="130"/>
  <c r="F60" i="130"/>
  <c r="E60" i="130"/>
  <c r="D60" i="130"/>
  <c r="L59" i="130"/>
  <c r="K59" i="130"/>
  <c r="J59" i="130"/>
  <c r="F59" i="130"/>
  <c r="E59" i="130"/>
  <c r="D59" i="130"/>
  <c r="L58" i="130"/>
  <c r="K58" i="130"/>
  <c r="J58" i="130"/>
  <c r="F58" i="130"/>
  <c r="E58" i="130"/>
  <c r="D58" i="130"/>
  <c r="L57" i="130"/>
  <c r="K57" i="130"/>
  <c r="J57" i="130"/>
  <c r="F57" i="130"/>
  <c r="E57" i="130"/>
  <c r="D57" i="130"/>
  <c r="L56" i="130"/>
  <c r="K56" i="130"/>
  <c r="J56" i="130"/>
  <c r="F56" i="130"/>
  <c r="E56" i="130"/>
  <c r="D56" i="130"/>
  <c r="L55" i="130"/>
  <c r="K55" i="130"/>
  <c r="J55" i="130"/>
  <c r="F55" i="130"/>
  <c r="E55" i="130"/>
  <c r="D55" i="130"/>
  <c r="L54" i="130"/>
  <c r="K54" i="130"/>
  <c r="J54" i="130"/>
  <c r="F54" i="130"/>
  <c r="E54" i="130"/>
  <c r="D54" i="130"/>
  <c r="L53" i="130"/>
  <c r="K53" i="130"/>
  <c r="J53" i="130"/>
  <c r="F53" i="130"/>
  <c r="E53" i="130"/>
  <c r="D53" i="130"/>
  <c r="L52" i="130"/>
  <c r="K52" i="130"/>
  <c r="J52" i="130"/>
  <c r="F52" i="130"/>
  <c r="E52" i="130"/>
  <c r="D52" i="130"/>
  <c r="L51" i="130"/>
  <c r="K51" i="130"/>
  <c r="J51" i="130"/>
  <c r="F51" i="130"/>
  <c r="E51" i="130"/>
  <c r="D51" i="130"/>
  <c r="L50" i="130"/>
  <c r="K50" i="130"/>
  <c r="J50" i="130"/>
  <c r="F50" i="130"/>
  <c r="E50" i="130"/>
  <c r="D50" i="130"/>
  <c r="L49" i="130"/>
  <c r="K49" i="130"/>
  <c r="J49" i="130"/>
  <c r="F49" i="130"/>
  <c r="E49" i="130"/>
  <c r="D49" i="130"/>
  <c r="L48" i="130"/>
  <c r="K48" i="130"/>
  <c r="J48" i="130"/>
  <c r="F48" i="130"/>
  <c r="E48" i="130"/>
  <c r="D48" i="130"/>
  <c r="L47" i="130"/>
  <c r="K47" i="130"/>
  <c r="J47" i="130"/>
  <c r="F47" i="130"/>
  <c r="E47" i="130"/>
  <c r="D47" i="130"/>
  <c r="L46" i="130"/>
  <c r="K46" i="130"/>
  <c r="J46" i="130"/>
  <c r="F46" i="130"/>
  <c r="E46" i="130"/>
  <c r="D46" i="130"/>
  <c r="L45" i="130"/>
  <c r="K45" i="130"/>
  <c r="J45" i="130"/>
  <c r="F45" i="130"/>
  <c r="E45" i="130"/>
  <c r="D45" i="130"/>
  <c r="M44" i="130"/>
  <c r="L44" i="130"/>
  <c r="K44" i="130"/>
  <c r="J44" i="130"/>
  <c r="F44" i="130"/>
  <c r="E44" i="130"/>
  <c r="D44" i="130"/>
  <c r="M43" i="130"/>
  <c r="L43" i="130"/>
  <c r="K43" i="130"/>
  <c r="J43" i="130"/>
  <c r="F43" i="130"/>
  <c r="E43" i="130"/>
  <c r="D43" i="130"/>
  <c r="M42" i="130"/>
  <c r="L42" i="130"/>
  <c r="K42" i="130"/>
  <c r="J42" i="130"/>
  <c r="F42" i="130"/>
  <c r="E42" i="130"/>
  <c r="D42" i="130"/>
  <c r="M41" i="130"/>
  <c r="L41" i="130"/>
  <c r="K41" i="130"/>
  <c r="J41" i="130"/>
  <c r="F41" i="130"/>
  <c r="E41" i="130"/>
  <c r="D41" i="130"/>
  <c r="M40" i="130"/>
  <c r="L40" i="130"/>
  <c r="K40" i="130"/>
  <c r="J40" i="130"/>
  <c r="F40" i="130"/>
  <c r="E40" i="130"/>
  <c r="D40" i="130"/>
  <c r="M39" i="130"/>
  <c r="L39" i="130"/>
  <c r="K39" i="130"/>
  <c r="J39" i="130"/>
  <c r="F39" i="130"/>
  <c r="E39" i="130"/>
  <c r="D39" i="130"/>
  <c r="M38" i="130"/>
  <c r="L38" i="130"/>
  <c r="K38" i="130"/>
  <c r="J38" i="130"/>
  <c r="F38" i="130"/>
  <c r="E38" i="130"/>
  <c r="D38" i="130"/>
  <c r="M37" i="130"/>
  <c r="L37" i="130"/>
  <c r="K37" i="130"/>
  <c r="J37" i="130"/>
  <c r="F37" i="130"/>
  <c r="E37" i="130"/>
  <c r="D37" i="130"/>
  <c r="M36" i="130"/>
  <c r="L36" i="130"/>
  <c r="K36" i="130"/>
  <c r="J36" i="130"/>
  <c r="F36" i="130"/>
  <c r="E36" i="130"/>
  <c r="D36" i="130"/>
  <c r="M35" i="130"/>
  <c r="L35" i="130"/>
  <c r="K35" i="130"/>
  <c r="J35" i="130"/>
  <c r="F35" i="130"/>
  <c r="E35" i="130"/>
  <c r="D35" i="130"/>
  <c r="M34" i="130"/>
  <c r="L34" i="130"/>
  <c r="K34" i="130"/>
  <c r="J34" i="130"/>
  <c r="F34" i="130"/>
  <c r="E34" i="130"/>
  <c r="D34" i="130"/>
  <c r="M33" i="130"/>
  <c r="L33" i="130"/>
  <c r="K33" i="130"/>
  <c r="J33" i="130"/>
  <c r="F33" i="130"/>
  <c r="E33" i="130"/>
  <c r="D33" i="130"/>
  <c r="M32" i="130"/>
  <c r="L32" i="130"/>
  <c r="K32" i="130"/>
  <c r="J32" i="130"/>
  <c r="F32" i="130"/>
  <c r="E32" i="130"/>
  <c r="D32" i="130"/>
  <c r="M31" i="130"/>
  <c r="L31" i="130"/>
  <c r="K31" i="130"/>
  <c r="J31" i="130"/>
  <c r="F31" i="130"/>
  <c r="E31" i="130"/>
  <c r="D31" i="130"/>
  <c r="M30" i="130"/>
  <c r="L30" i="130"/>
  <c r="K30" i="130"/>
  <c r="J30" i="130"/>
  <c r="F30" i="130"/>
  <c r="E30" i="130"/>
  <c r="D30" i="130"/>
  <c r="M29" i="130"/>
  <c r="L29" i="130"/>
  <c r="K29" i="130"/>
  <c r="J29" i="130"/>
  <c r="F29" i="130"/>
  <c r="E29" i="130"/>
  <c r="D29" i="130"/>
  <c r="M28" i="130"/>
  <c r="L28" i="130"/>
  <c r="K28" i="130"/>
  <c r="J28" i="130"/>
  <c r="F28" i="130"/>
  <c r="E28" i="130"/>
  <c r="D28" i="130"/>
  <c r="M27" i="130"/>
  <c r="L27" i="130"/>
  <c r="K27" i="130"/>
  <c r="J27" i="130"/>
  <c r="F27" i="130"/>
  <c r="E27" i="130"/>
  <c r="D27" i="130"/>
  <c r="M26" i="130"/>
  <c r="L26" i="130"/>
  <c r="K26" i="130"/>
  <c r="J26" i="130"/>
  <c r="F26" i="130"/>
  <c r="E26" i="130"/>
  <c r="D26" i="130"/>
  <c r="M25" i="130"/>
  <c r="L25" i="130"/>
  <c r="K25" i="130"/>
  <c r="J25" i="130"/>
  <c r="F25" i="130"/>
  <c r="E25" i="130"/>
  <c r="D25" i="130"/>
  <c r="M24" i="130"/>
  <c r="L24" i="130"/>
  <c r="K24" i="130"/>
  <c r="J24" i="130"/>
  <c r="F24" i="130"/>
  <c r="E24" i="130"/>
  <c r="D24" i="130"/>
  <c r="M23" i="130"/>
  <c r="L23" i="130"/>
  <c r="K23" i="130"/>
  <c r="J23" i="130"/>
  <c r="F23" i="130"/>
  <c r="E23" i="130"/>
  <c r="D23" i="130"/>
  <c r="M22" i="130"/>
  <c r="L22" i="130"/>
  <c r="K22" i="130"/>
  <c r="J22" i="130"/>
  <c r="F22" i="130"/>
  <c r="E22" i="130"/>
  <c r="D22" i="130"/>
  <c r="M21" i="130"/>
  <c r="L21" i="130"/>
  <c r="K21" i="130"/>
  <c r="J21" i="130"/>
  <c r="F21" i="130"/>
  <c r="E21" i="130"/>
  <c r="D21" i="130"/>
  <c r="M20" i="130"/>
  <c r="L20" i="130"/>
  <c r="K20" i="130"/>
  <c r="J20" i="130"/>
  <c r="F20" i="130"/>
  <c r="E20" i="130"/>
  <c r="D20" i="130"/>
  <c r="M19" i="130"/>
  <c r="L19" i="130"/>
  <c r="K19" i="130"/>
  <c r="J19" i="130"/>
  <c r="F19" i="130"/>
  <c r="E19" i="130"/>
  <c r="D19" i="130"/>
  <c r="M18" i="130"/>
  <c r="L18" i="130"/>
  <c r="K18" i="130"/>
  <c r="J18" i="130"/>
  <c r="F18" i="130"/>
  <c r="E18" i="130"/>
  <c r="D18" i="130"/>
  <c r="M17" i="130"/>
  <c r="L17" i="130"/>
  <c r="K17" i="130"/>
  <c r="J17" i="130"/>
  <c r="F17" i="130"/>
  <c r="E17" i="130"/>
  <c r="D17" i="130"/>
  <c r="M16" i="130"/>
  <c r="L16" i="130"/>
  <c r="K16" i="130"/>
  <c r="J16" i="130"/>
  <c r="F16" i="130"/>
  <c r="E16" i="130"/>
  <c r="D16" i="130"/>
  <c r="M15" i="130"/>
  <c r="L15" i="130"/>
  <c r="K15" i="130"/>
  <c r="J15" i="130"/>
  <c r="F15" i="130"/>
  <c r="E15" i="130"/>
  <c r="D15" i="130"/>
  <c r="M14" i="130"/>
  <c r="L14" i="130"/>
  <c r="K14" i="130"/>
  <c r="J14" i="130"/>
  <c r="F14" i="130"/>
  <c r="E14" i="130"/>
  <c r="D14" i="130"/>
  <c r="M13" i="130"/>
  <c r="L13" i="130"/>
  <c r="K13" i="130"/>
  <c r="J13" i="130"/>
  <c r="H13" i="130"/>
  <c r="F13" i="130"/>
  <c r="E13" i="130"/>
  <c r="D13" i="130"/>
  <c r="B13" i="130"/>
  <c r="M12" i="130"/>
  <c r="L12" i="130"/>
  <c r="K12" i="130"/>
  <c r="J12" i="130"/>
  <c r="H12" i="130"/>
  <c r="F12" i="130"/>
  <c r="E12" i="130"/>
  <c r="D12" i="130"/>
  <c r="B12" i="130"/>
  <c r="M11" i="130"/>
  <c r="L11" i="130"/>
  <c r="K11" i="130"/>
  <c r="J11" i="130"/>
  <c r="H11" i="130"/>
  <c r="F11" i="130"/>
  <c r="E11" i="130"/>
  <c r="D11" i="130"/>
  <c r="B11" i="130"/>
  <c r="M10" i="130"/>
  <c r="L10" i="130"/>
  <c r="K10" i="130"/>
  <c r="J10" i="130"/>
  <c r="H10" i="130"/>
  <c r="F10" i="130"/>
  <c r="E10" i="130"/>
  <c r="D10" i="130"/>
  <c r="B10" i="130"/>
  <c r="M9" i="130"/>
  <c r="L9" i="130"/>
  <c r="K9" i="130"/>
  <c r="J9" i="130"/>
  <c r="H9" i="130"/>
  <c r="F9" i="130"/>
  <c r="E9" i="130"/>
  <c r="D9" i="130"/>
  <c r="B9" i="130"/>
  <c r="M8" i="130"/>
  <c r="L8" i="130"/>
  <c r="K8" i="130"/>
  <c r="J8" i="130"/>
  <c r="H8" i="130"/>
  <c r="F8" i="130"/>
  <c r="E8" i="130"/>
  <c r="D8" i="130"/>
  <c r="B8" i="130"/>
  <c r="M7" i="130"/>
  <c r="L7" i="130"/>
  <c r="K7" i="130"/>
  <c r="J7" i="130"/>
  <c r="H7" i="130"/>
  <c r="F7" i="130"/>
  <c r="E7" i="130"/>
  <c r="D7" i="130"/>
  <c r="B7" i="130"/>
  <c r="M6" i="130"/>
  <c r="L6" i="130"/>
  <c r="K6" i="130"/>
  <c r="J6" i="130"/>
  <c r="H6" i="130"/>
  <c r="F6" i="130"/>
  <c r="E6" i="130"/>
  <c r="D6" i="130"/>
  <c r="B6" i="130"/>
  <c r="M5" i="130"/>
  <c r="V5" i="130" s="1"/>
  <c r="L5" i="130"/>
  <c r="K5" i="130"/>
  <c r="J5" i="130"/>
  <c r="H5" i="130"/>
  <c r="F5" i="130"/>
  <c r="E5" i="130"/>
  <c r="D5" i="130"/>
  <c r="B5" i="130"/>
  <c r="M4" i="130"/>
  <c r="U4" i="130" s="1"/>
  <c r="L4" i="130"/>
  <c r="K4" i="130"/>
  <c r="J4" i="130"/>
  <c r="H4" i="130"/>
  <c r="F4" i="130"/>
  <c r="E4" i="130"/>
  <c r="D4" i="130"/>
  <c r="B4" i="130"/>
  <c r="F581" i="129"/>
  <c r="E581" i="129"/>
  <c r="D581" i="129"/>
  <c r="F580" i="129"/>
  <c r="E580" i="129"/>
  <c r="D580" i="129"/>
  <c r="F579" i="129"/>
  <c r="E579" i="129"/>
  <c r="D579" i="129"/>
  <c r="F578" i="129"/>
  <c r="E578" i="129"/>
  <c r="D578" i="129"/>
  <c r="F577" i="129"/>
  <c r="E577" i="129"/>
  <c r="D577" i="129"/>
  <c r="F576" i="129"/>
  <c r="E576" i="129"/>
  <c r="D576" i="129"/>
  <c r="F575" i="129"/>
  <c r="E575" i="129"/>
  <c r="D575" i="129"/>
  <c r="F574" i="129"/>
  <c r="E574" i="129"/>
  <c r="D574" i="129"/>
  <c r="F573" i="129"/>
  <c r="E573" i="129"/>
  <c r="D573" i="129"/>
  <c r="F572" i="129"/>
  <c r="E572" i="129"/>
  <c r="D572" i="129"/>
  <c r="F571" i="129"/>
  <c r="E571" i="129"/>
  <c r="D571" i="129"/>
  <c r="F570" i="129"/>
  <c r="E570" i="129"/>
  <c r="D570" i="129"/>
  <c r="F569" i="129"/>
  <c r="E569" i="129"/>
  <c r="D569" i="129"/>
  <c r="F568" i="129"/>
  <c r="E568" i="129"/>
  <c r="D568" i="129"/>
  <c r="F567" i="129"/>
  <c r="E567" i="129"/>
  <c r="D567" i="129"/>
  <c r="F566" i="129"/>
  <c r="E566" i="129"/>
  <c r="D566" i="129"/>
  <c r="F565" i="129"/>
  <c r="E565" i="129"/>
  <c r="D565" i="129"/>
  <c r="F564" i="129"/>
  <c r="E564" i="129"/>
  <c r="D564" i="129"/>
  <c r="F563" i="129"/>
  <c r="E563" i="129"/>
  <c r="D563" i="129"/>
  <c r="F562" i="129"/>
  <c r="E562" i="129"/>
  <c r="D562" i="129"/>
  <c r="F561" i="129"/>
  <c r="E561" i="129"/>
  <c r="D561" i="129"/>
  <c r="F560" i="129"/>
  <c r="E560" i="129"/>
  <c r="D560" i="129"/>
  <c r="F559" i="129"/>
  <c r="E559" i="129"/>
  <c r="D559" i="129"/>
  <c r="F558" i="129"/>
  <c r="E558" i="129"/>
  <c r="D558" i="129"/>
  <c r="F557" i="129"/>
  <c r="E557" i="129"/>
  <c r="D557" i="129"/>
  <c r="F556" i="129"/>
  <c r="E556" i="129"/>
  <c r="D556" i="129"/>
  <c r="F555" i="129"/>
  <c r="E555" i="129"/>
  <c r="D555" i="129"/>
  <c r="F554" i="129"/>
  <c r="E554" i="129"/>
  <c r="D554" i="129"/>
  <c r="F553" i="129"/>
  <c r="E553" i="129"/>
  <c r="D553" i="129"/>
  <c r="F552" i="129"/>
  <c r="E552" i="129"/>
  <c r="D552" i="129"/>
  <c r="F551" i="129"/>
  <c r="E551" i="129"/>
  <c r="D551" i="129"/>
  <c r="F550" i="129"/>
  <c r="E550" i="129"/>
  <c r="D550" i="129"/>
  <c r="F549" i="129"/>
  <c r="E549" i="129"/>
  <c r="D549" i="129"/>
  <c r="F548" i="129"/>
  <c r="E548" i="129"/>
  <c r="D548" i="129"/>
  <c r="F547" i="129"/>
  <c r="E547" i="129"/>
  <c r="D547" i="129"/>
  <c r="F546" i="129"/>
  <c r="E546" i="129"/>
  <c r="D546" i="129"/>
  <c r="F545" i="129"/>
  <c r="E545" i="129"/>
  <c r="D545" i="129"/>
  <c r="F544" i="129"/>
  <c r="E544" i="129"/>
  <c r="D544" i="129"/>
  <c r="F543" i="129"/>
  <c r="E543" i="129"/>
  <c r="D543" i="129"/>
  <c r="F542" i="129"/>
  <c r="E542" i="129"/>
  <c r="D542" i="129"/>
  <c r="F541" i="129"/>
  <c r="E541" i="129"/>
  <c r="D541" i="129"/>
  <c r="F540" i="129"/>
  <c r="E540" i="129"/>
  <c r="D540" i="129"/>
  <c r="F539" i="129"/>
  <c r="E539" i="129"/>
  <c r="D539" i="129"/>
  <c r="F538" i="129"/>
  <c r="E538" i="129"/>
  <c r="D538" i="129"/>
  <c r="F537" i="129"/>
  <c r="E537" i="129"/>
  <c r="D537" i="129"/>
  <c r="F536" i="129"/>
  <c r="E536" i="129"/>
  <c r="D536" i="129"/>
  <c r="F535" i="129"/>
  <c r="E535" i="129"/>
  <c r="D535" i="129"/>
  <c r="F534" i="129"/>
  <c r="E534" i="129"/>
  <c r="D534" i="129"/>
  <c r="F533" i="129"/>
  <c r="E533" i="129"/>
  <c r="D533" i="129"/>
  <c r="F532" i="129"/>
  <c r="E532" i="129"/>
  <c r="D532" i="129"/>
  <c r="F531" i="129"/>
  <c r="E531" i="129"/>
  <c r="D531" i="129"/>
  <c r="F530" i="129"/>
  <c r="E530" i="129"/>
  <c r="D530" i="129"/>
  <c r="F529" i="129"/>
  <c r="E529" i="129"/>
  <c r="D529" i="129"/>
  <c r="F528" i="129"/>
  <c r="E528" i="129"/>
  <c r="D528" i="129"/>
  <c r="F527" i="129"/>
  <c r="E527" i="129"/>
  <c r="D527" i="129"/>
  <c r="F526" i="129"/>
  <c r="E526" i="129"/>
  <c r="D526" i="129"/>
  <c r="F525" i="129"/>
  <c r="E525" i="129"/>
  <c r="D525" i="129"/>
  <c r="F524" i="129"/>
  <c r="E524" i="129"/>
  <c r="D524" i="129"/>
  <c r="F523" i="129"/>
  <c r="E523" i="129"/>
  <c r="D523" i="129"/>
  <c r="F522" i="129"/>
  <c r="E522" i="129"/>
  <c r="D522" i="129"/>
  <c r="F521" i="129"/>
  <c r="E521" i="129"/>
  <c r="D521" i="129"/>
  <c r="F520" i="129"/>
  <c r="E520" i="129"/>
  <c r="D520" i="129"/>
  <c r="F519" i="129"/>
  <c r="E519" i="129"/>
  <c r="D519" i="129"/>
  <c r="F518" i="129"/>
  <c r="E518" i="129"/>
  <c r="D518" i="129"/>
  <c r="F517" i="129"/>
  <c r="E517" i="129"/>
  <c r="D517" i="129"/>
  <c r="F516" i="129"/>
  <c r="E516" i="129"/>
  <c r="D516" i="129"/>
  <c r="F515" i="129"/>
  <c r="E515" i="129"/>
  <c r="D515" i="129"/>
  <c r="F514" i="129"/>
  <c r="E514" i="129"/>
  <c r="D514" i="129"/>
  <c r="F513" i="129"/>
  <c r="E513" i="129"/>
  <c r="D513" i="129"/>
  <c r="F512" i="129"/>
  <c r="E512" i="129"/>
  <c r="D512" i="129"/>
  <c r="F511" i="129"/>
  <c r="E511" i="129"/>
  <c r="D511" i="129"/>
  <c r="F510" i="129"/>
  <c r="E510" i="129"/>
  <c r="D510" i="129"/>
  <c r="F509" i="129"/>
  <c r="E509" i="129"/>
  <c r="D509" i="129"/>
  <c r="F508" i="129"/>
  <c r="E508" i="129"/>
  <c r="D508" i="129"/>
  <c r="F507" i="129"/>
  <c r="E507" i="129"/>
  <c r="D507" i="129"/>
  <c r="F506" i="129"/>
  <c r="E506" i="129"/>
  <c r="D506" i="129"/>
  <c r="F505" i="129"/>
  <c r="E505" i="129"/>
  <c r="D505" i="129"/>
  <c r="F504" i="129"/>
  <c r="E504" i="129"/>
  <c r="D504" i="129"/>
  <c r="F503" i="129"/>
  <c r="E503" i="129"/>
  <c r="D503" i="129"/>
  <c r="F502" i="129"/>
  <c r="E502" i="129"/>
  <c r="D502" i="129"/>
  <c r="F501" i="129"/>
  <c r="E501" i="129"/>
  <c r="D501" i="129"/>
  <c r="F500" i="129"/>
  <c r="E500" i="129"/>
  <c r="D500" i="129"/>
  <c r="F499" i="129"/>
  <c r="E499" i="129"/>
  <c r="D499" i="129"/>
  <c r="F498" i="129"/>
  <c r="E498" i="129"/>
  <c r="D498" i="129"/>
  <c r="F497" i="129"/>
  <c r="E497" i="129"/>
  <c r="D497" i="129"/>
  <c r="F496" i="129"/>
  <c r="E496" i="129"/>
  <c r="D496" i="129"/>
  <c r="F495" i="129"/>
  <c r="E495" i="129"/>
  <c r="D495" i="129"/>
  <c r="F494" i="129"/>
  <c r="E494" i="129"/>
  <c r="D494" i="129"/>
  <c r="F493" i="129"/>
  <c r="E493" i="129"/>
  <c r="D493" i="129"/>
  <c r="F492" i="129"/>
  <c r="E492" i="129"/>
  <c r="D492" i="129"/>
  <c r="F491" i="129"/>
  <c r="E491" i="129"/>
  <c r="D491" i="129"/>
  <c r="F490" i="129"/>
  <c r="E490" i="129"/>
  <c r="D490" i="129"/>
  <c r="F489" i="129"/>
  <c r="E489" i="129"/>
  <c r="D489" i="129"/>
  <c r="F488" i="129"/>
  <c r="E488" i="129"/>
  <c r="D488" i="129"/>
  <c r="F487" i="129"/>
  <c r="E487" i="129"/>
  <c r="D487" i="129"/>
  <c r="F486" i="129"/>
  <c r="E486" i="129"/>
  <c r="D486" i="129"/>
  <c r="F485" i="129"/>
  <c r="E485" i="129"/>
  <c r="D485" i="129"/>
  <c r="F484" i="129"/>
  <c r="E484" i="129"/>
  <c r="D484" i="129"/>
  <c r="F483" i="129"/>
  <c r="E483" i="129"/>
  <c r="D483" i="129"/>
  <c r="F482" i="129"/>
  <c r="E482" i="129"/>
  <c r="D482" i="129"/>
  <c r="F481" i="129"/>
  <c r="E481" i="129"/>
  <c r="D481" i="129"/>
  <c r="F480" i="129"/>
  <c r="E480" i="129"/>
  <c r="D480" i="129"/>
  <c r="F479" i="129"/>
  <c r="E479" i="129"/>
  <c r="D479" i="129"/>
  <c r="F478" i="129"/>
  <c r="E478" i="129"/>
  <c r="D478" i="129"/>
  <c r="F477" i="129"/>
  <c r="E477" i="129"/>
  <c r="D477" i="129"/>
  <c r="F476" i="129"/>
  <c r="E476" i="129"/>
  <c r="D476" i="129"/>
  <c r="F475" i="129"/>
  <c r="E475" i="129"/>
  <c r="D475" i="129"/>
  <c r="F474" i="129"/>
  <c r="E474" i="129"/>
  <c r="D474" i="129"/>
  <c r="F473" i="129"/>
  <c r="E473" i="129"/>
  <c r="D473" i="129"/>
  <c r="F472" i="129"/>
  <c r="E472" i="129"/>
  <c r="D472" i="129"/>
  <c r="F471" i="129"/>
  <c r="E471" i="129"/>
  <c r="D471" i="129"/>
  <c r="F470" i="129"/>
  <c r="E470" i="129"/>
  <c r="D470" i="129"/>
  <c r="F469" i="129"/>
  <c r="E469" i="129"/>
  <c r="D469" i="129"/>
  <c r="F468" i="129"/>
  <c r="E468" i="129"/>
  <c r="D468" i="129"/>
  <c r="F467" i="129"/>
  <c r="E467" i="129"/>
  <c r="D467" i="129"/>
  <c r="F466" i="129"/>
  <c r="E466" i="129"/>
  <c r="D466" i="129"/>
  <c r="F465" i="129"/>
  <c r="E465" i="129"/>
  <c r="D465" i="129"/>
  <c r="F464" i="129"/>
  <c r="E464" i="129"/>
  <c r="D464" i="129"/>
  <c r="F463" i="129"/>
  <c r="E463" i="129"/>
  <c r="D463" i="129"/>
  <c r="F462" i="129"/>
  <c r="E462" i="129"/>
  <c r="D462" i="129"/>
  <c r="F461" i="129"/>
  <c r="E461" i="129"/>
  <c r="D461" i="129"/>
  <c r="F460" i="129"/>
  <c r="E460" i="129"/>
  <c r="D460" i="129"/>
  <c r="F459" i="129"/>
  <c r="E459" i="129"/>
  <c r="D459" i="129"/>
  <c r="F458" i="129"/>
  <c r="E458" i="129"/>
  <c r="D458" i="129"/>
  <c r="F457" i="129"/>
  <c r="E457" i="129"/>
  <c r="D457" i="129"/>
  <c r="F456" i="129"/>
  <c r="E456" i="129"/>
  <c r="D456" i="129"/>
  <c r="F455" i="129"/>
  <c r="E455" i="129"/>
  <c r="D455" i="129"/>
  <c r="F454" i="129"/>
  <c r="E454" i="129"/>
  <c r="D454" i="129"/>
  <c r="F453" i="129"/>
  <c r="E453" i="129"/>
  <c r="D453" i="129"/>
  <c r="F452" i="129"/>
  <c r="E452" i="129"/>
  <c r="D452" i="129"/>
  <c r="F451" i="129"/>
  <c r="E451" i="129"/>
  <c r="D451" i="129"/>
  <c r="F450" i="129"/>
  <c r="E450" i="129"/>
  <c r="D450" i="129"/>
  <c r="F449" i="129"/>
  <c r="E449" i="129"/>
  <c r="D449" i="129"/>
  <c r="F448" i="129"/>
  <c r="E448" i="129"/>
  <c r="D448" i="129"/>
  <c r="F447" i="129"/>
  <c r="E447" i="129"/>
  <c r="D447" i="129"/>
  <c r="F446" i="129"/>
  <c r="E446" i="129"/>
  <c r="D446" i="129"/>
  <c r="F445" i="129"/>
  <c r="E445" i="129"/>
  <c r="D445" i="129"/>
  <c r="F444" i="129"/>
  <c r="E444" i="129"/>
  <c r="D444" i="129"/>
  <c r="F443" i="129"/>
  <c r="E443" i="129"/>
  <c r="D443" i="129"/>
  <c r="F442" i="129"/>
  <c r="E442" i="129"/>
  <c r="D442" i="129"/>
  <c r="F441" i="129"/>
  <c r="E441" i="129"/>
  <c r="D441" i="129"/>
  <c r="F440" i="129"/>
  <c r="E440" i="129"/>
  <c r="D440" i="129"/>
  <c r="F439" i="129"/>
  <c r="E439" i="129"/>
  <c r="D439" i="129"/>
  <c r="F438" i="129"/>
  <c r="E438" i="129"/>
  <c r="D438" i="129"/>
  <c r="F437" i="129"/>
  <c r="E437" i="129"/>
  <c r="D437" i="129"/>
  <c r="F436" i="129"/>
  <c r="E436" i="129"/>
  <c r="D436" i="129"/>
  <c r="F435" i="129"/>
  <c r="E435" i="129"/>
  <c r="D435" i="129"/>
  <c r="F434" i="129"/>
  <c r="E434" i="129"/>
  <c r="D434" i="129"/>
  <c r="F433" i="129"/>
  <c r="E433" i="129"/>
  <c r="D433" i="129"/>
  <c r="F432" i="129"/>
  <c r="E432" i="129"/>
  <c r="D432" i="129"/>
  <c r="F431" i="129"/>
  <c r="E431" i="129"/>
  <c r="D431" i="129"/>
  <c r="F430" i="129"/>
  <c r="E430" i="129"/>
  <c r="D430" i="129"/>
  <c r="F429" i="129"/>
  <c r="E429" i="129"/>
  <c r="D429" i="129"/>
  <c r="F428" i="129"/>
  <c r="E428" i="129"/>
  <c r="D428" i="129"/>
  <c r="F427" i="129"/>
  <c r="E427" i="129"/>
  <c r="D427" i="129"/>
  <c r="F426" i="129"/>
  <c r="E426" i="129"/>
  <c r="D426" i="129"/>
  <c r="F425" i="129"/>
  <c r="E425" i="129"/>
  <c r="D425" i="129"/>
  <c r="F424" i="129"/>
  <c r="E424" i="129"/>
  <c r="D424" i="129"/>
  <c r="F423" i="129"/>
  <c r="E423" i="129"/>
  <c r="D423" i="129"/>
  <c r="F422" i="129"/>
  <c r="E422" i="129"/>
  <c r="D422" i="129"/>
  <c r="F421" i="129"/>
  <c r="E421" i="129"/>
  <c r="D421" i="129"/>
  <c r="F420" i="129"/>
  <c r="E420" i="129"/>
  <c r="D420" i="129"/>
  <c r="F419" i="129"/>
  <c r="E419" i="129"/>
  <c r="D419" i="129"/>
  <c r="F418" i="129"/>
  <c r="E418" i="129"/>
  <c r="D418" i="129"/>
  <c r="F417" i="129"/>
  <c r="E417" i="129"/>
  <c r="D417" i="129"/>
  <c r="F416" i="129"/>
  <c r="E416" i="129"/>
  <c r="D416" i="129"/>
  <c r="F415" i="129"/>
  <c r="E415" i="129"/>
  <c r="D415" i="129"/>
  <c r="F414" i="129"/>
  <c r="E414" i="129"/>
  <c r="D414" i="129"/>
  <c r="F413" i="129"/>
  <c r="E413" i="129"/>
  <c r="D413" i="129"/>
  <c r="F412" i="129"/>
  <c r="E412" i="129"/>
  <c r="D412" i="129"/>
  <c r="F411" i="129"/>
  <c r="E411" i="129"/>
  <c r="D411" i="129"/>
  <c r="F410" i="129"/>
  <c r="E410" i="129"/>
  <c r="D410" i="129"/>
  <c r="F409" i="129"/>
  <c r="E409" i="129"/>
  <c r="D409" i="129"/>
  <c r="F408" i="129"/>
  <c r="E408" i="129"/>
  <c r="D408" i="129"/>
  <c r="F407" i="129"/>
  <c r="E407" i="129"/>
  <c r="D407" i="129"/>
  <c r="F406" i="129"/>
  <c r="E406" i="129"/>
  <c r="D406" i="129"/>
  <c r="F405" i="129"/>
  <c r="E405" i="129"/>
  <c r="D405" i="129"/>
  <c r="F404" i="129"/>
  <c r="E404" i="129"/>
  <c r="D404" i="129"/>
  <c r="F403" i="129"/>
  <c r="E403" i="129"/>
  <c r="D403" i="129"/>
  <c r="F402" i="129"/>
  <c r="E402" i="129"/>
  <c r="D402" i="129"/>
  <c r="F401" i="129"/>
  <c r="E401" i="129"/>
  <c r="D401" i="129"/>
  <c r="F400" i="129"/>
  <c r="E400" i="129"/>
  <c r="D400" i="129"/>
  <c r="F399" i="129"/>
  <c r="E399" i="129"/>
  <c r="D399" i="129"/>
  <c r="F398" i="129"/>
  <c r="E398" i="129"/>
  <c r="D398" i="129"/>
  <c r="F397" i="129"/>
  <c r="E397" i="129"/>
  <c r="D397" i="129"/>
  <c r="F396" i="129"/>
  <c r="E396" i="129"/>
  <c r="D396" i="129"/>
  <c r="F395" i="129"/>
  <c r="E395" i="129"/>
  <c r="D395" i="129"/>
  <c r="F394" i="129"/>
  <c r="E394" i="129"/>
  <c r="D394" i="129"/>
  <c r="F393" i="129"/>
  <c r="E393" i="129"/>
  <c r="D393" i="129"/>
  <c r="F392" i="129"/>
  <c r="E392" i="129"/>
  <c r="D392" i="129"/>
  <c r="F391" i="129"/>
  <c r="E391" i="129"/>
  <c r="D391" i="129"/>
  <c r="F390" i="129"/>
  <c r="E390" i="129"/>
  <c r="D390" i="129"/>
  <c r="F389" i="129"/>
  <c r="E389" i="129"/>
  <c r="D389" i="129"/>
  <c r="F388" i="129"/>
  <c r="E388" i="129"/>
  <c r="D388" i="129"/>
  <c r="F387" i="129"/>
  <c r="E387" i="129"/>
  <c r="D387" i="129"/>
  <c r="F386" i="129"/>
  <c r="E386" i="129"/>
  <c r="D386" i="129"/>
  <c r="F385" i="129"/>
  <c r="E385" i="129"/>
  <c r="D385" i="129"/>
  <c r="F384" i="129"/>
  <c r="E384" i="129"/>
  <c r="D384" i="129"/>
  <c r="F383" i="129"/>
  <c r="E383" i="129"/>
  <c r="D383" i="129"/>
  <c r="F382" i="129"/>
  <c r="E382" i="129"/>
  <c r="D382" i="129"/>
  <c r="F381" i="129"/>
  <c r="E381" i="129"/>
  <c r="D381" i="129"/>
  <c r="F380" i="129"/>
  <c r="E380" i="129"/>
  <c r="D380" i="129"/>
  <c r="F379" i="129"/>
  <c r="E379" i="129"/>
  <c r="D379" i="129"/>
  <c r="F378" i="129"/>
  <c r="E378" i="129"/>
  <c r="D378" i="129"/>
  <c r="F377" i="129"/>
  <c r="E377" i="129"/>
  <c r="D377" i="129"/>
  <c r="F376" i="129"/>
  <c r="E376" i="129"/>
  <c r="D376" i="129"/>
  <c r="F375" i="129"/>
  <c r="E375" i="129"/>
  <c r="D375" i="129"/>
  <c r="F374" i="129"/>
  <c r="E374" i="129"/>
  <c r="D374" i="129"/>
  <c r="F373" i="129"/>
  <c r="E373" i="129"/>
  <c r="D373" i="129"/>
  <c r="F372" i="129"/>
  <c r="E372" i="129"/>
  <c r="D372" i="129"/>
  <c r="F371" i="129"/>
  <c r="E371" i="129"/>
  <c r="D371" i="129"/>
  <c r="F370" i="129"/>
  <c r="E370" i="129"/>
  <c r="D370" i="129"/>
  <c r="F369" i="129"/>
  <c r="E369" i="129"/>
  <c r="D369" i="129"/>
  <c r="F368" i="129"/>
  <c r="E368" i="129"/>
  <c r="D368" i="129"/>
  <c r="F367" i="129"/>
  <c r="E367" i="129"/>
  <c r="D367" i="129"/>
  <c r="F366" i="129"/>
  <c r="E366" i="129"/>
  <c r="D366" i="129"/>
  <c r="F365" i="129"/>
  <c r="E365" i="129"/>
  <c r="D365" i="129"/>
  <c r="F364" i="129"/>
  <c r="E364" i="129"/>
  <c r="D364" i="129"/>
  <c r="F363" i="129"/>
  <c r="E363" i="129"/>
  <c r="D363" i="129"/>
  <c r="F362" i="129"/>
  <c r="E362" i="129"/>
  <c r="D362" i="129"/>
  <c r="F361" i="129"/>
  <c r="E361" i="129"/>
  <c r="D361" i="129"/>
  <c r="F360" i="129"/>
  <c r="E360" i="129"/>
  <c r="D360" i="129"/>
  <c r="F359" i="129"/>
  <c r="E359" i="129"/>
  <c r="D359" i="129"/>
  <c r="F358" i="129"/>
  <c r="E358" i="129"/>
  <c r="D358" i="129"/>
  <c r="F357" i="129"/>
  <c r="E357" i="129"/>
  <c r="D357" i="129"/>
  <c r="F356" i="129"/>
  <c r="E356" i="129"/>
  <c r="D356" i="129"/>
  <c r="F355" i="129"/>
  <c r="E355" i="129"/>
  <c r="D355" i="129"/>
  <c r="F354" i="129"/>
  <c r="E354" i="129"/>
  <c r="D354" i="129"/>
  <c r="F353" i="129"/>
  <c r="E353" i="129"/>
  <c r="D353" i="129"/>
  <c r="F352" i="129"/>
  <c r="E352" i="129"/>
  <c r="D352" i="129"/>
  <c r="F351" i="129"/>
  <c r="E351" i="129"/>
  <c r="D351" i="129"/>
  <c r="F350" i="129"/>
  <c r="E350" i="129"/>
  <c r="D350" i="129"/>
  <c r="F349" i="129"/>
  <c r="E349" i="129"/>
  <c r="D349" i="129"/>
  <c r="F348" i="129"/>
  <c r="E348" i="129"/>
  <c r="D348" i="129"/>
  <c r="F347" i="129"/>
  <c r="E347" i="129"/>
  <c r="D347" i="129"/>
  <c r="F346" i="129"/>
  <c r="E346" i="129"/>
  <c r="D346" i="129"/>
  <c r="F345" i="129"/>
  <c r="E345" i="129"/>
  <c r="D345" i="129"/>
  <c r="F344" i="129"/>
  <c r="E344" i="129"/>
  <c r="D344" i="129"/>
  <c r="F343" i="129"/>
  <c r="E343" i="129"/>
  <c r="D343" i="129"/>
  <c r="F342" i="129"/>
  <c r="E342" i="129"/>
  <c r="D342" i="129"/>
  <c r="F341" i="129"/>
  <c r="E341" i="129"/>
  <c r="D341" i="129"/>
  <c r="F340" i="129"/>
  <c r="E340" i="129"/>
  <c r="D340" i="129"/>
  <c r="F339" i="129"/>
  <c r="E339" i="129"/>
  <c r="D339" i="129"/>
  <c r="F338" i="129"/>
  <c r="E338" i="129"/>
  <c r="D338" i="129"/>
  <c r="F337" i="129"/>
  <c r="E337" i="129"/>
  <c r="D337" i="129"/>
  <c r="F336" i="129"/>
  <c r="E336" i="129"/>
  <c r="D336" i="129"/>
  <c r="F335" i="129"/>
  <c r="E335" i="129"/>
  <c r="D335" i="129"/>
  <c r="F334" i="129"/>
  <c r="E334" i="129"/>
  <c r="D334" i="129"/>
  <c r="F333" i="129"/>
  <c r="E333" i="129"/>
  <c r="D333" i="129"/>
  <c r="F332" i="129"/>
  <c r="E332" i="129"/>
  <c r="D332" i="129"/>
  <c r="F331" i="129"/>
  <c r="E331" i="129"/>
  <c r="D331" i="129"/>
  <c r="L330" i="129"/>
  <c r="K330" i="129"/>
  <c r="J330" i="129"/>
  <c r="F330" i="129"/>
  <c r="E330" i="129"/>
  <c r="D330" i="129"/>
  <c r="L329" i="129"/>
  <c r="K329" i="129"/>
  <c r="J329" i="129"/>
  <c r="F329" i="129"/>
  <c r="E329" i="129"/>
  <c r="D329" i="129"/>
  <c r="L328" i="129"/>
  <c r="K328" i="129"/>
  <c r="J328" i="129"/>
  <c r="F328" i="129"/>
  <c r="E328" i="129"/>
  <c r="D328" i="129"/>
  <c r="L327" i="129"/>
  <c r="K327" i="129"/>
  <c r="J327" i="129"/>
  <c r="F327" i="129"/>
  <c r="E327" i="129"/>
  <c r="D327" i="129"/>
  <c r="L326" i="129"/>
  <c r="K326" i="129"/>
  <c r="J326" i="129"/>
  <c r="F326" i="129"/>
  <c r="E326" i="129"/>
  <c r="D326" i="129"/>
  <c r="L325" i="129"/>
  <c r="K325" i="129"/>
  <c r="J325" i="129"/>
  <c r="F325" i="129"/>
  <c r="E325" i="129"/>
  <c r="D325" i="129"/>
  <c r="L324" i="129"/>
  <c r="K324" i="129"/>
  <c r="J324" i="129"/>
  <c r="F324" i="129"/>
  <c r="E324" i="129"/>
  <c r="D324" i="129"/>
  <c r="L323" i="129"/>
  <c r="K323" i="129"/>
  <c r="J323" i="129"/>
  <c r="F323" i="129"/>
  <c r="E323" i="129"/>
  <c r="D323" i="129"/>
  <c r="L322" i="129"/>
  <c r="K322" i="129"/>
  <c r="J322" i="129"/>
  <c r="F322" i="129"/>
  <c r="E322" i="129"/>
  <c r="D322" i="129"/>
  <c r="L321" i="129"/>
  <c r="K321" i="129"/>
  <c r="J321" i="129"/>
  <c r="F321" i="129"/>
  <c r="E321" i="129"/>
  <c r="D321" i="129"/>
  <c r="L320" i="129"/>
  <c r="K320" i="129"/>
  <c r="J320" i="129"/>
  <c r="F320" i="129"/>
  <c r="E320" i="129"/>
  <c r="D320" i="129"/>
  <c r="L319" i="129"/>
  <c r="K319" i="129"/>
  <c r="J319" i="129"/>
  <c r="F319" i="129"/>
  <c r="E319" i="129"/>
  <c r="D319" i="129"/>
  <c r="L318" i="129"/>
  <c r="K318" i="129"/>
  <c r="J318" i="129"/>
  <c r="F318" i="129"/>
  <c r="E318" i="129"/>
  <c r="D318" i="129"/>
  <c r="L317" i="129"/>
  <c r="K317" i="129"/>
  <c r="J317" i="129"/>
  <c r="F317" i="129"/>
  <c r="E317" i="129"/>
  <c r="D317" i="129"/>
  <c r="L316" i="129"/>
  <c r="K316" i="129"/>
  <c r="J316" i="129"/>
  <c r="F316" i="129"/>
  <c r="E316" i="129"/>
  <c r="D316" i="129"/>
  <c r="L315" i="129"/>
  <c r="K315" i="129"/>
  <c r="J315" i="129"/>
  <c r="F315" i="129"/>
  <c r="E315" i="129"/>
  <c r="D315" i="129"/>
  <c r="L314" i="129"/>
  <c r="K314" i="129"/>
  <c r="J314" i="129"/>
  <c r="F314" i="129"/>
  <c r="E314" i="129"/>
  <c r="D314" i="129"/>
  <c r="L313" i="129"/>
  <c r="K313" i="129"/>
  <c r="J313" i="129"/>
  <c r="F313" i="129"/>
  <c r="E313" i="129"/>
  <c r="D313" i="129"/>
  <c r="L312" i="129"/>
  <c r="K312" i="129"/>
  <c r="J312" i="129"/>
  <c r="F312" i="129"/>
  <c r="E312" i="129"/>
  <c r="D312" i="129"/>
  <c r="L311" i="129"/>
  <c r="K311" i="129"/>
  <c r="J311" i="129"/>
  <c r="F311" i="129"/>
  <c r="E311" i="129"/>
  <c r="D311" i="129"/>
  <c r="L310" i="129"/>
  <c r="K310" i="129"/>
  <c r="J310" i="129"/>
  <c r="F310" i="129"/>
  <c r="E310" i="129"/>
  <c r="D310" i="129"/>
  <c r="L309" i="129"/>
  <c r="K309" i="129"/>
  <c r="J309" i="129"/>
  <c r="F309" i="129"/>
  <c r="E309" i="129"/>
  <c r="D309" i="129"/>
  <c r="L308" i="129"/>
  <c r="K308" i="129"/>
  <c r="J308" i="129"/>
  <c r="F308" i="129"/>
  <c r="E308" i="129"/>
  <c r="D308" i="129"/>
  <c r="L307" i="129"/>
  <c r="K307" i="129"/>
  <c r="J307" i="129"/>
  <c r="F307" i="129"/>
  <c r="E307" i="129"/>
  <c r="D307" i="129"/>
  <c r="L306" i="129"/>
  <c r="K306" i="129"/>
  <c r="J306" i="129"/>
  <c r="F306" i="129"/>
  <c r="E306" i="129"/>
  <c r="D306" i="129"/>
  <c r="L305" i="129"/>
  <c r="K305" i="129"/>
  <c r="J305" i="129"/>
  <c r="F305" i="129"/>
  <c r="E305" i="129"/>
  <c r="D305" i="129"/>
  <c r="L304" i="129"/>
  <c r="K304" i="129"/>
  <c r="J304" i="129"/>
  <c r="F304" i="129"/>
  <c r="E304" i="129"/>
  <c r="D304" i="129"/>
  <c r="L303" i="129"/>
  <c r="K303" i="129"/>
  <c r="J303" i="129"/>
  <c r="F303" i="129"/>
  <c r="E303" i="129"/>
  <c r="D303" i="129"/>
  <c r="L302" i="129"/>
  <c r="K302" i="129"/>
  <c r="J302" i="129"/>
  <c r="F302" i="129"/>
  <c r="E302" i="129"/>
  <c r="D302" i="129"/>
  <c r="L301" i="129"/>
  <c r="K301" i="129"/>
  <c r="J301" i="129"/>
  <c r="F301" i="129"/>
  <c r="E301" i="129"/>
  <c r="D301" i="129"/>
  <c r="L300" i="129"/>
  <c r="K300" i="129"/>
  <c r="J300" i="129"/>
  <c r="F300" i="129"/>
  <c r="E300" i="129"/>
  <c r="D300" i="129"/>
  <c r="L299" i="129"/>
  <c r="K299" i="129"/>
  <c r="J299" i="129"/>
  <c r="F299" i="129"/>
  <c r="E299" i="129"/>
  <c r="D299" i="129"/>
  <c r="L298" i="129"/>
  <c r="K298" i="129"/>
  <c r="J298" i="129"/>
  <c r="F298" i="129"/>
  <c r="E298" i="129"/>
  <c r="D298" i="129"/>
  <c r="L297" i="129"/>
  <c r="K297" i="129"/>
  <c r="J297" i="129"/>
  <c r="F297" i="129"/>
  <c r="E297" i="129"/>
  <c r="D297" i="129"/>
  <c r="L296" i="129"/>
  <c r="K296" i="129"/>
  <c r="J296" i="129"/>
  <c r="F296" i="129"/>
  <c r="E296" i="129"/>
  <c r="D296" i="129"/>
  <c r="L295" i="129"/>
  <c r="K295" i="129"/>
  <c r="J295" i="129"/>
  <c r="F295" i="129"/>
  <c r="E295" i="129"/>
  <c r="D295" i="129"/>
  <c r="L294" i="129"/>
  <c r="K294" i="129"/>
  <c r="J294" i="129"/>
  <c r="F294" i="129"/>
  <c r="E294" i="129"/>
  <c r="D294" i="129"/>
  <c r="L293" i="129"/>
  <c r="K293" i="129"/>
  <c r="J293" i="129"/>
  <c r="H293" i="129"/>
  <c r="F293" i="129"/>
  <c r="E293" i="129"/>
  <c r="D293" i="129"/>
  <c r="L292" i="129"/>
  <c r="K292" i="129"/>
  <c r="J292" i="129"/>
  <c r="H292" i="129"/>
  <c r="F292" i="129"/>
  <c r="E292" i="129"/>
  <c r="D292" i="129"/>
  <c r="L291" i="129"/>
  <c r="K291" i="129"/>
  <c r="J291" i="129"/>
  <c r="H291" i="129"/>
  <c r="F291" i="129"/>
  <c r="E291" i="129"/>
  <c r="D291" i="129"/>
  <c r="L290" i="129"/>
  <c r="K290" i="129"/>
  <c r="J290" i="129"/>
  <c r="H290" i="129"/>
  <c r="F290" i="129"/>
  <c r="E290" i="129"/>
  <c r="D290" i="129"/>
  <c r="L289" i="129"/>
  <c r="K289" i="129"/>
  <c r="J289" i="129"/>
  <c r="H289" i="129"/>
  <c r="F289" i="129"/>
  <c r="E289" i="129"/>
  <c r="D289" i="129"/>
  <c r="L288" i="129"/>
  <c r="K288" i="129"/>
  <c r="J288" i="129"/>
  <c r="H288" i="129"/>
  <c r="F288" i="129"/>
  <c r="E288" i="129"/>
  <c r="D288" i="129"/>
  <c r="L287" i="129"/>
  <c r="K287" i="129"/>
  <c r="J287" i="129"/>
  <c r="H287" i="129"/>
  <c r="F287" i="129"/>
  <c r="E287" i="129"/>
  <c r="D287" i="129"/>
  <c r="L286" i="129"/>
  <c r="K286" i="129"/>
  <c r="J286" i="129"/>
  <c r="H286" i="129"/>
  <c r="F286" i="129"/>
  <c r="E286" i="129"/>
  <c r="D286" i="129"/>
  <c r="L285" i="129"/>
  <c r="K285" i="129"/>
  <c r="J285" i="129"/>
  <c r="H285" i="129"/>
  <c r="F285" i="129"/>
  <c r="E285" i="129"/>
  <c r="D285" i="129"/>
  <c r="L284" i="129"/>
  <c r="K284" i="129"/>
  <c r="J284" i="129"/>
  <c r="H284" i="129"/>
  <c r="F284" i="129"/>
  <c r="E284" i="129"/>
  <c r="D284" i="129"/>
  <c r="L283" i="129"/>
  <c r="K283" i="129"/>
  <c r="J283" i="129"/>
  <c r="H283" i="129"/>
  <c r="F283" i="129"/>
  <c r="E283" i="129"/>
  <c r="D283" i="129"/>
  <c r="L282" i="129"/>
  <c r="K282" i="129"/>
  <c r="J282" i="129"/>
  <c r="H282" i="129"/>
  <c r="F282" i="129"/>
  <c r="E282" i="129"/>
  <c r="D282" i="129"/>
  <c r="L281" i="129"/>
  <c r="K281" i="129"/>
  <c r="J281" i="129"/>
  <c r="H281" i="129"/>
  <c r="F281" i="129"/>
  <c r="E281" i="129"/>
  <c r="D281" i="129"/>
  <c r="L280" i="129"/>
  <c r="K280" i="129"/>
  <c r="J280" i="129"/>
  <c r="H280" i="129"/>
  <c r="F280" i="129"/>
  <c r="E280" i="129"/>
  <c r="D280" i="129"/>
  <c r="L279" i="129"/>
  <c r="K279" i="129"/>
  <c r="J279" i="129"/>
  <c r="H279" i="129"/>
  <c r="F279" i="129"/>
  <c r="E279" i="129"/>
  <c r="D279" i="129"/>
  <c r="L278" i="129"/>
  <c r="K278" i="129"/>
  <c r="J278" i="129"/>
  <c r="H278" i="129"/>
  <c r="F278" i="129"/>
  <c r="E278" i="129"/>
  <c r="D278" i="129"/>
  <c r="L277" i="129"/>
  <c r="K277" i="129"/>
  <c r="J277" i="129"/>
  <c r="H277" i="129"/>
  <c r="F277" i="129"/>
  <c r="E277" i="129"/>
  <c r="D277" i="129"/>
  <c r="L276" i="129"/>
  <c r="K276" i="129"/>
  <c r="J276" i="129"/>
  <c r="H276" i="129"/>
  <c r="F276" i="129"/>
  <c r="E276" i="129"/>
  <c r="D276" i="129"/>
  <c r="L275" i="129"/>
  <c r="K275" i="129"/>
  <c r="J275" i="129"/>
  <c r="H275" i="129"/>
  <c r="F275" i="129"/>
  <c r="E275" i="129"/>
  <c r="D275" i="129"/>
  <c r="L274" i="129"/>
  <c r="K274" i="129"/>
  <c r="J274" i="129"/>
  <c r="H274" i="129"/>
  <c r="F274" i="129"/>
  <c r="E274" i="129"/>
  <c r="D274" i="129"/>
  <c r="L273" i="129"/>
  <c r="K273" i="129"/>
  <c r="J273" i="129"/>
  <c r="H273" i="129"/>
  <c r="F273" i="129"/>
  <c r="E273" i="129"/>
  <c r="D273" i="129"/>
  <c r="L272" i="129"/>
  <c r="K272" i="129"/>
  <c r="J272" i="129"/>
  <c r="H272" i="129"/>
  <c r="F272" i="129"/>
  <c r="E272" i="129"/>
  <c r="D272" i="129"/>
  <c r="L271" i="129"/>
  <c r="K271" i="129"/>
  <c r="J271" i="129"/>
  <c r="H271" i="129"/>
  <c r="F271" i="129"/>
  <c r="E271" i="129"/>
  <c r="D271" i="129"/>
  <c r="L270" i="129"/>
  <c r="K270" i="129"/>
  <c r="J270" i="129"/>
  <c r="H270" i="129"/>
  <c r="F270" i="129"/>
  <c r="E270" i="129"/>
  <c r="D270" i="129"/>
  <c r="L269" i="129"/>
  <c r="K269" i="129"/>
  <c r="J269" i="129"/>
  <c r="H269" i="129"/>
  <c r="F269" i="129"/>
  <c r="E269" i="129"/>
  <c r="D269" i="129"/>
  <c r="L268" i="129"/>
  <c r="K268" i="129"/>
  <c r="J268" i="129"/>
  <c r="H268" i="129"/>
  <c r="F268" i="129"/>
  <c r="E268" i="129"/>
  <c r="D268" i="129"/>
  <c r="L267" i="129"/>
  <c r="K267" i="129"/>
  <c r="J267" i="129"/>
  <c r="H267" i="129"/>
  <c r="F267" i="129"/>
  <c r="E267" i="129"/>
  <c r="D267" i="129"/>
  <c r="L266" i="129"/>
  <c r="K266" i="129"/>
  <c r="J266" i="129"/>
  <c r="H266" i="129"/>
  <c r="F266" i="129"/>
  <c r="E266" i="129"/>
  <c r="D266" i="129"/>
  <c r="L265" i="129"/>
  <c r="K265" i="129"/>
  <c r="J265" i="129"/>
  <c r="H265" i="129"/>
  <c r="F265" i="129"/>
  <c r="E265" i="129"/>
  <c r="D265" i="129"/>
  <c r="L264" i="129"/>
  <c r="K264" i="129"/>
  <c r="J264" i="129"/>
  <c r="H264" i="129"/>
  <c r="F264" i="129"/>
  <c r="E264" i="129"/>
  <c r="D264" i="129"/>
  <c r="L263" i="129"/>
  <c r="K263" i="129"/>
  <c r="J263" i="129"/>
  <c r="H263" i="129"/>
  <c r="F263" i="129"/>
  <c r="E263" i="129"/>
  <c r="D263" i="129"/>
  <c r="L262" i="129"/>
  <c r="K262" i="129"/>
  <c r="J262" i="129"/>
  <c r="H262" i="129"/>
  <c r="F262" i="129"/>
  <c r="E262" i="129"/>
  <c r="D262" i="129"/>
  <c r="L261" i="129"/>
  <c r="K261" i="129"/>
  <c r="J261" i="129"/>
  <c r="H261" i="129"/>
  <c r="F261" i="129"/>
  <c r="E261" i="129"/>
  <c r="D261" i="129"/>
  <c r="L260" i="129"/>
  <c r="K260" i="129"/>
  <c r="J260" i="129"/>
  <c r="H260" i="129"/>
  <c r="F260" i="129"/>
  <c r="E260" i="129"/>
  <c r="D260" i="129"/>
  <c r="L259" i="129"/>
  <c r="K259" i="129"/>
  <c r="J259" i="129"/>
  <c r="H259" i="129"/>
  <c r="F259" i="129"/>
  <c r="E259" i="129"/>
  <c r="D259" i="129"/>
  <c r="L258" i="129"/>
  <c r="K258" i="129"/>
  <c r="J258" i="129"/>
  <c r="H258" i="129"/>
  <c r="F258" i="129"/>
  <c r="E258" i="129"/>
  <c r="D258" i="129"/>
  <c r="L257" i="129"/>
  <c r="K257" i="129"/>
  <c r="J257" i="129"/>
  <c r="H257" i="129"/>
  <c r="F257" i="129"/>
  <c r="E257" i="129"/>
  <c r="D257" i="129"/>
  <c r="L256" i="129"/>
  <c r="K256" i="129"/>
  <c r="J256" i="129"/>
  <c r="H256" i="129"/>
  <c r="F256" i="129"/>
  <c r="E256" i="129"/>
  <c r="D256" i="129"/>
  <c r="L255" i="129"/>
  <c r="K255" i="129"/>
  <c r="J255" i="129"/>
  <c r="H255" i="129"/>
  <c r="F255" i="129"/>
  <c r="E255" i="129"/>
  <c r="D255" i="129"/>
  <c r="L254" i="129"/>
  <c r="K254" i="129"/>
  <c r="J254" i="129"/>
  <c r="H254" i="129"/>
  <c r="F254" i="129"/>
  <c r="E254" i="129"/>
  <c r="D254" i="129"/>
  <c r="L253" i="129"/>
  <c r="K253" i="129"/>
  <c r="J253" i="129"/>
  <c r="H253" i="129"/>
  <c r="F253" i="129"/>
  <c r="E253" i="129"/>
  <c r="D253" i="129"/>
  <c r="L252" i="129"/>
  <c r="K252" i="129"/>
  <c r="J252" i="129"/>
  <c r="H252" i="129"/>
  <c r="F252" i="129"/>
  <c r="E252" i="129"/>
  <c r="D252" i="129"/>
  <c r="L251" i="129"/>
  <c r="K251" i="129"/>
  <c r="J251" i="129"/>
  <c r="H251" i="129"/>
  <c r="F251" i="129"/>
  <c r="E251" i="129"/>
  <c r="D251" i="129"/>
  <c r="L250" i="129"/>
  <c r="K250" i="129"/>
  <c r="J250" i="129"/>
  <c r="H250" i="129"/>
  <c r="F250" i="129"/>
  <c r="E250" i="129"/>
  <c r="D250" i="129"/>
  <c r="L249" i="129"/>
  <c r="K249" i="129"/>
  <c r="J249" i="129"/>
  <c r="H249" i="129"/>
  <c r="F249" i="129"/>
  <c r="E249" i="129"/>
  <c r="D249" i="129"/>
  <c r="L248" i="129"/>
  <c r="K248" i="129"/>
  <c r="J248" i="129"/>
  <c r="H248" i="129"/>
  <c r="F248" i="129"/>
  <c r="E248" i="129"/>
  <c r="D248" i="129"/>
  <c r="L247" i="129"/>
  <c r="K247" i="129"/>
  <c r="J247" i="129"/>
  <c r="H247" i="129"/>
  <c r="F247" i="129"/>
  <c r="E247" i="129"/>
  <c r="D247" i="129"/>
  <c r="L246" i="129"/>
  <c r="K246" i="129"/>
  <c r="J246" i="129"/>
  <c r="H246" i="129"/>
  <c r="F246" i="129"/>
  <c r="E246" i="129"/>
  <c r="D246" i="129"/>
  <c r="L245" i="129"/>
  <c r="K245" i="129"/>
  <c r="J245" i="129"/>
  <c r="H245" i="129"/>
  <c r="F245" i="129"/>
  <c r="E245" i="129"/>
  <c r="D245" i="129"/>
  <c r="L244" i="129"/>
  <c r="K244" i="129"/>
  <c r="J244" i="129"/>
  <c r="H244" i="129"/>
  <c r="F244" i="129"/>
  <c r="E244" i="129"/>
  <c r="D244" i="129"/>
  <c r="L243" i="129"/>
  <c r="K243" i="129"/>
  <c r="J243" i="129"/>
  <c r="H243" i="129"/>
  <c r="F243" i="129"/>
  <c r="E243" i="129"/>
  <c r="D243" i="129"/>
  <c r="L242" i="129"/>
  <c r="K242" i="129"/>
  <c r="J242" i="129"/>
  <c r="H242" i="129"/>
  <c r="F242" i="129"/>
  <c r="E242" i="129"/>
  <c r="D242" i="129"/>
  <c r="L241" i="129"/>
  <c r="K241" i="129"/>
  <c r="J241" i="129"/>
  <c r="H241" i="129"/>
  <c r="F241" i="129"/>
  <c r="E241" i="129"/>
  <c r="D241" i="129"/>
  <c r="L240" i="129"/>
  <c r="K240" i="129"/>
  <c r="J240" i="129"/>
  <c r="H240" i="129"/>
  <c r="F240" i="129"/>
  <c r="E240" i="129"/>
  <c r="D240" i="129"/>
  <c r="L239" i="129"/>
  <c r="K239" i="129"/>
  <c r="J239" i="129"/>
  <c r="H239" i="129"/>
  <c r="F239" i="129"/>
  <c r="E239" i="129"/>
  <c r="D239" i="129"/>
  <c r="L238" i="129"/>
  <c r="K238" i="129"/>
  <c r="J238" i="129"/>
  <c r="H238" i="129"/>
  <c r="F238" i="129"/>
  <c r="E238" i="129"/>
  <c r="D238" i="129"/>
  <c r="L237" i="129"/>
  <c r="K237" i="129"/>
  <c r="J237" i="129"/>
  <c r="H237" i="129"/>
  <c r="F237" i="129"/>
  <c r="E237" i="129"/>
  <c r="D237" i="129"/>
  <c r="L236" i="129"/>
  <c r="K236" i="129"/>
  <c r="J236" i="129"/>
  <c r="H236" i="129"/>
  <c r="F236" i="129"/>
  <c r="E236" i="129"/>
  <c r="D236" i="129"/>
  <c r="L235" i="129"/>
  <c r="K235" i="129"/>
  <c r="J235" i="129"/>
  <c r="H235" i="129"/>
  <c r="F235" i="129"/>
  <c r="E235" i="129"/>
  <c r="D235" i="129"/>
  <c r="L234" i="129"/>
  <c r="K234" i="129"/>
  <c r="J234" i="129"/>
  <c r="H234" i="129"/>
  <c r="F234" i="129"/>
  <c r="E234" i="129"/>
  <c r="D234" i="129"/>
  <c r="L233" i="129"/>
  <c r="K233" i="129"/>
  <c r="J233" i="129"/>
  <c r="H233" i="129"/>
  <c r="F233" i="129"/>
  <c r="E233" i="129"/>
  <c r="D233" i="129"/>
  <c r="L232" i="129"/>
  <c r="K232" i="129"/>
  <c r="J232" i="129"/>
  <c r="F232" i="129"/>
  <c r="E232" i="129"/>
  <c r="D232" i="129"/>
  <c r="L231" i="129"/>
  <c r="K231" i="129"/>
  <c r="J231" i="129"/>
  <c r="F231" i="129"/>
  <c r="E231" i="129"/>
  <c r="D231" i="129"/>
  <c r="L230" i="129"/>
  <c r="K230" i="129"/>
  <c r="J230" i="129"/>
  <c r="F230" i="129"/>
  <c r="E230" i="129"/>
  <c r="D230" i="129"/>
  <c r="L229" i="129"/>
  <c r="K229" i="129"/>
  <c r="J229" i="129"/>
  <c r="F229" i="129"/>
  <c r="E229" i="129"/>
  <c r="D229" i="129"/>
  <c r="L228" i="129"/>
  <c r="K228" i="129"/>
  <c r="J228" i="129"/>
  <c r="F228" i="129"/>
  <c r="E228" i="129"/>
  <c r="D228" i="129"/>
  <c r="L227" i="129"/>
  <c r="K227" i="129"/>
  <c r="J227" i="129"/>
  <c r="F227" i="129"/>
  <c r="E227" i="129"/>
  <c r="D227" i="129"/>
  <c r="L226" i="129"/>
  <c r="K226" i="129"/>
  <c r="J226" i="129"/>
  <c r="F226" i="129"/>
  <c r="E226" i="129"/>
  <c r="D226" i="129"/>
  <c r="L225" i="129"/>
  <c r="K225" i="129"/>
  <c r="J225" i="129"/>
  <c r="F225" i="129"/>
  <c r="E225" i="129"/>
  <c r="D225" i="129"/>
  <c r="L224" i="129"/>
  <c r="K224" i="129"/>
  <c r="J224" i="129"/>
  <c r="F224" i="129"/>
  <c r="E224" i="129"/>
  <c r="D224" i="129"/>
  <c r="L223" i="129"/>
  <c r="K223" i="129"/>
  <c r="J223" i="129"/>
  <c r="F223" i="129"/>
  <c r="E223" i="129"/>
  <c r="D223" i="129"/>
  <c r="L222" i="129"/>
  <c r="K222" i="129"/>
  <c r="J222" i="129"/>
  <c r="F222" i="129"/>
  <c r="E222" i="129"/>
  <c r="D222" i="129"/>
  <c r="L221" i="129"/>
  <c r="K221" i="129"/>
  <c r="J221" i="129"/>
  <c r="F221" i="129"/>
  <c r="E221" i="129"/>
  <c r="D221" i="129"/>
  <c r="L220" i="129"/>
  <c r="K220" i="129"/>
  <c r="J220" i="129"/>
  <c r="F220" i="129"/>
  <c r="E220" i="129"/>
  <c r="D220" i="129"/>
  <c r="L219" i="129"/>
  <c r="K219" i="129"/>
  <c r="J219" i="129"/>
  <c r="F219" i="129"/>
  <c r="E219" i="129"/>
  <c r="D219" i="129"/>
  <c r="L218" i="129"/>
  <c r="K218" i="129"/>
  <c r="J218" i="129"/>
  <c r="F218" i="129"/>
  <c r="E218" i="129"/>
  <c r="D218" i="129"/>
  <c r="L217" i="129"/>
  <c r="K217" i="129"/>
  <c r="J217" i="129"/>
  <c r="F217" i="129"/>
  <c r="E217" i="129"/>
  <c r="D217" i="129"/>
  <c r="L216" i="129"/>
  <c r="K216" i="129"/>
  <c r="J216" i="129"/>
  <c r="F216" i="129"/>
  <c r="E216" i="129"/>
  <c r="D216" i="129"/>
  <c r="L215" i="129"/>
  <c r="K215" i="129"/>
  <c r="J215" i="129"/>
  <c r="F215" i="129"/>
  <c r="E215" i="129"/>
  <c r="D215" i="129"/>
  <c r="L214" i="129"/>
  <c r="K214" i="129"/>
  <c r="J214" i="129"/>
  <c r="F214" i="129"/>
  <c r="E214" i="129"/>
  <c r="D214" i="129"/>
  <c r="L213" i="129"/>
  <c r="K213" i="129"/>
  <c r="J213" i="129"/>
  <c r="F213" i="129"/>
  <c r="E213" i="129"/>
  <c r="D213" i="129"/>
  <c r="L212" i="129"/>
  <c r="K212" i="129"/>
  <c r="J212" i="129"/>
  <c r="F212" i="129"/>
  <c r="E212" i="129"/>
  <c r="D212" i="129"/>
  <c r="L211" i="129"/>
  <c r="K211" i="129"/>
  <c r="J211" i="129"/>
  <c r="F211" i="129"/>
  <c r="E211" i="129"/>
  <c r="D211" i="129"/>
  <c r="L210" i="129"/>
  <c r="K210" i="129"/>
  <c r="J210" i="129"/>
  <c r="F210" i="129"/>
  <c r="E210" i="129"/>
  <c r="D210" i="129"/>
  <c r="L209" i="129"/>
  <c r="K209" i="129"/>
  <c r="J209" i="129"/>
  <c r="F209" i="129"/>
  <c r="E209" i="129"/>
  <c r="D209" i="129"/>
  <c r="L208" i="129"/>
  <c r="K208" i="129"/>
  <c r="J208" i="129"/>
  <c r="F208" i="129"/>
  <c r="E208" i="129"/>
  <c r="D208" i="129"/>
  <c r="L207" i="129"/>
  <c r="K207" i="129"/>
  <c r="J207" i="129"/>
  <c r="F207" i="129"/>
  <c r="E207" i="129"/>
  <c r="D207" i="129"/>
  <c r="L206" i="129"/>
  <c r="K206" i="129"/>
  <c r="J206" i="129"/>
  <c r="F206" i="129"/>
  <c r="E206" i="129"/>
  <c r="D206" i="129"/>
  <c r="L205" i="129"/>
  <c r="K205" i="129"/>
  <c r="J205" i="129"/>
  <c r="F205" i="129"/>
  <c r="E205" i="129"/>
  <c r="D205" i="129"/>
  <c r="L204" i="129"/>
  <c r="K204" i="129"/>
  <c r="J204" i="129"/>
  <c r="F204" i="129"/>
  <c r="E204" i="129"/>
  <c r="D204" i="129"/>
  <c r="L203" i="129"/>
  <c r="K203" i="129"/>
  <c r="J203" i="129"/>
  <c r="F203" i="129"/>
  <c r="E203" i="129"/>
  <c r="D203" i="129"/>
  <c r="L202" i="129"/>
  <c r="K202" i="129"/>
  <c r="J202" i="129"/>
  <c r="F202" i="129"/>
  <c r="E202" i="129"/>
  <c r="D202" i="129"/>
  <c r="L201" i="129"/>
  <c r="K201" i="129"/>
  <c r="J201" i="129"/>
  <c r="F201" i="129"/>
  <c r="E201" i="129"/>
  <c r="D201" i="129"/>
  <c r="L200" i="129"/>
  <c r="K200" i="129"/>
  <c r="J200" i="129"/>
  <c r="F200" i="129"/>
  <c r="E200" i="129"/>
  <c r="D200" i="129"/>
  <c r="L199" i="129"/>
  <c r="K199" i="129"/>
  <c r="J199" i="129"/>
  <c r="F199" i="129"/>
  <c r="E199" i="129"/>
  <c r="D199" i="129"/>
  <c r="L198" i="129"/>
  <c r="K198" i="129"/>
  <c r="J198" i="129"/>
  <c r="F198" i="129"/>
  <c r="E198" i="129"/>
  <c r="D198" i="129"/>
  <c r="L197" i="129"/>
  <c r="K197" i="129"/>
  <c r="J197" i="129"/>
  <c r="F197" i="129"/>
  <c r="E197" i="129"/>
  <c r="D197" i="129"/>
  <c r="L196" i="129"/>
  <c r="K196" i="129"/>
  <c r="J196" i="129"/>
  <c r="F196" i="129"/>
  <c r="E196" i="129"/>
  <c r="D196" i="129"/>
  <c r="L195" i="129"/>
  <c r="K195" i="129"/>
  <c r="J195" i="129"/>
  <c r="F195" i="129"/>
  <c r="E195" i="129"/>
  <c r="D195" i="129"/>
  <c r="L194" i="129"/>
  <c r="K194" i="129"/>
  <c r="J194" i="129"/>
  <c r="F194" i="129"/>
  <c r="E194" i="129"/>
  <c r="D194" i="129"/>
  <c r="L193" i="129"/>
  <c r="K193" i="129"/>
  <c r="J193" i="129"/>
  <c r="F193" i="129"/>
  <c r="E193" i="129"/>
  <c r="D193" i="129"/>
  <c r="L192" i="129"/>
  <c r="K192" i="129"/>
  <c r="J192" i="129"/>
  <c r="F192" i="129"/>
  <c r="E192" i="129"/>
  <c r="D192" i="129"/>
  <c r="L191" i="129"/>
  <c r="K191" i="129"/>
  <c r="J191" i="129"/>
  <c r="F191" i="129"/>
  <c r="E191" i="129"/>
  <c r="D191" i="129"/>
  <c r="L190" i="129"/>
  <c r="K190" i="129"/>
  <c r="J190" i="129"/>
  <c r="F190" i="129"/>
  <c r="E190" i="129"/>
  <c r="D190" i="129"/>
  <c r="L189" i="129"/>
  <c r="K189" i="129"/>
  <c r="J189" i="129"/>
  <c r="F189" i="129"/>
  <c r="E189" i="129"/>
  <c r="D189" i="129"/>
  <c r="L188" i="129"/>
  <c r="K188" i="129"/>
  <c r="J188" i="129"/>
  <c r="F188" i="129"/>
  <c r="E188" i="129"/>
  <c r="D188" i="129"/>
  <c r="L187" i="129"/>
  <c r="K187" i="129"/>
  <c r="J187" i="129"/>
  <c r="F187" i="129"/>
  <c r="E187" i="129"/>
  <c r="D187" i="129"/>
  <c r="L186" i="129"/>
  <c r="K186" i="129"/>
  <c r="J186" i="129"/>
  <c r="F186" i="129"/>
  <c r="E186" i="129"/>
  <c r="D186" i="129"/>
  <c r="L185" i="129"/>
  <c r="K185" i="129"/>
  <c r="J185" i="129"/>
  <c r="F185" i="129"/>
  <c r="E185" i="129"/>
  <c r="D185" i="129"/>
  <c r="L184" i="129"/>
  <c r="K184" i="129"/>
  <c r="J184" i="129"/>
  <c r="F184" i="129"/>
  <c r="E184" i="129"/>
  <c r="D184" i="129"/>
  <c r="L183" i="129"/>
  <c r="K183" i="129"/>
  <c r="J183" i="129"/>
  <c r="F183" i="129"/>
  <c r="E183" i="129"/>
  <c r="D183" i="129"/>
  <c r="L182" i="129"/>
  <c r="K182" i="129"/>
  <c r="J182" i="129"/>
  <c r="F182" i="129"/>
  <c r="E182" i="129"/>
  <c r="D182" i="129"/>
  <c r="L181" i="129"/>
  <c r="K181" i="129"/>
  <c r="J181" i="129"/>
  <c r="F181" i="129"/>
  <c r="E181" i="129"/>
  <c r="D181" i="129"/>
  <c r="L180" i="129"/>
  <c r="K180" i="129"/>
  <c r="J180" i="129"/>
  <c r="F180" i="129"/>
  <c r="E180" i="129"/>
  <c r="D180" i="129"/>
  <c r="L179" i="129"/>
  <c r="K179" i="129"/>
  <c r="J179" i="129"/>
  <c r="F179" i="129"/>
  <c r="E179" i="129"/>
  <c r="D179" i="129"/>
  <c r="L178" i="129"/>
  <c r="K178" i="129"/>
  <c r="J178" i="129"/>
  <c r="F178" i="129"/>
  <c r="E178" i="129"/>
  <c r="D178" i="129"/>
  <c r="L177" i="129"/>
  <c r="K177" i="129"/>
  <c r="J177" i="129"/>
  <c r="F177" i="129"/>
  <c r="E177" i="129"/>
  <c r="D177" i="129"/>
  <c r="L176" i="129"/>
  <c r="K176" i="129"/>
  <c r="J176" i="129"/>
  <c r="F176" i="129"/>
  <c r="E176" i="129"/>
  <c r="D176" i="129"/>
  <c r="L175" i="129"/>
  <c r="K175" i="129"/>
  <c r="J175" i="129"/>
  <c r="F175" i="129"/>
  <c r="E175" i="129"/>
  <c r="D175" i="129"/>
  <c r="L174" i="129"/>
  <c r="K174" i="129"/>
  <c r="J174" i="129"/>
  <c r="F174" i="129"/>
  <c r="E174" i="129"/>
  <c r="D174" i="129"/>
  <c r="L173" i="129"/>
  <c r="K173" i="129"/>
  <c r="J173" i="129"/>
  <c r="F173" i="129"/>
  <c r="E173" i="129"/>
  <c r="D173" i="129"/>
  <c r="L172" i="129"/>
  <c r="K172" i="129"/>
  <c r="J172" i="129"/>
  <c r="F172" i="129"/>
  <c r="E172" i="129"/>
  <c r="D172" i="129"/>
  <c r="L171" i="129"/>
  <c r="K171" i="129"/>
  <c r="J171" i="129"/>
  <c r="F171" i="129"/>
  <c r="E171" i="129"/>
  <c r="D171" i="129"/>
  <c r="L170" i="129"/>
  <c r="K170" i="129"/>
  <c r="J170" i="129"/>
  <c r="F170" i="129"/>
  <c r="E170" i="129"/>
  <c r="D170" i="129"/>
  <c r="L169" i="129"/>
  <c r="K169" i="129"/>
  <c r="J169" i="129"/>
  <c r="F169" i="129"/>
  <c r="E169" i="129"/>
  <c r="D169" i="129"/>
  <c r="L168" i="129"/>
  <c r="K168" i="129"/>
  <c r="J168" i="129"/>
  <c r="F168" i="129"/>
  <c r="E168" i="129"/>
  <c r="D168" i="129"/>
  <c r="L167" i="129"/>
  <c r="K167" i="129"/>
  <c r="J167" i="129"/>
  <c r="F167" i="129"/>
  <c r="E167" i="129"/>
  <c r="D167" i="129"/>
  <c r="L166" i="129"/>
  <c r="K166" i="129"/>
  <c r="J166" i="129"/>
  <c r="F166" i="129"/>
  <c r="E166" i="129"/>
  <c r="D166" i="129"/>
  <c r="L165" i="129"/>
  <c r="K165" i="129"/>
  <c r="J165" i="129"/>
  <c r="F165" i="129"/>
  <c r="E165" i="129"/>
  <c r="D165" i="129"/>
  <c r="L164" i="129"/>
  <c r="K164" i="129"/>
  <c r="J164" i="129"/>
  <c r="F164" i="129"/>
  <c r="E164" i="129"/>
  <c r="D164" i="129"/>
  <c r="L163" i="129"/>
  <c r="K163" i="129"/>
  <c r="J163" i="129"/>
  <c r="F163" i="129"/>
  <c r="E163" i="129"/>
  <c r="D163" i="129"/>
  <c r="L162" i="129"/>
  <c r="K162" i="129"/>
  <c r="J162" i="129"/>
  <c r="F162" i="129"/>
  <c r="E162" i="129"/>
  <c r="D162" i="129"/>
  <c r="L161" i="129"/>
  <c r="K161" i="129"/>
  <c r="J161" i="129"/>
  <c r="F161" i="129"/>
  <c r="E161" i="129"/>
  <c r="D161" i="129"/>
  <c r="L160" i="129"/>
  <c r="K160" i="129"/>
  <c r="J160" i="129"/>
  <c r="F160" i="129"/>
  <c r="E160" i="129"/>
  <c r="D160" i="129"/>
  <c r="L159" i="129"/>
  <c r="K159" i="129"/>
  <c r="J159" i="129"/>
  <c r="F159" i="129"/>
  <c r="E159" i="129"/>
  <c r="D159" i="129"/>
  <c r="L158" i="129"/>
  <c r="K158" i="129"/>
  <c r="J158" i="129"/>
  <c r="F158" i="129"/>
  <c r="E158" i="129"/>
  <c r="D158" i="129"/>
  <c r="L157" i="129"/>
  <c r="K157" i="129"/>
  <c r="J157" i="129"/>
  <c r="F157" i="129"/>
  <c r="E157" i="129"/>
  <c r="D157" i="129"/>
  <c r="L156" i="129"/>
  <c r="K156" i="129"/>
  <c r="J156" i="129"/>
  <c r="F156" i="129"/>
  <c r="E156" i="129"/>
  <c r="D156" i="129"/>
  <c r="L155" i="129"/>
  <c r="K155" i="129"/>
  <c r="J155" i="129"/>
  <c r="F155" i="129"/>
  <c r="E155" i="129"/>
  <c r="D155" i="129"/>
  <c r="L154" i="129"/>
  <c r="K154" i="129"/>
  <c r="J154" i="129"/>
  <c r="F154" i="129"/>
  <c r="E154" i="129"/>
  <c r="D154" i="129"/>
  <c r="L153" i="129"/>
  <c r="K153" i="129"/>
  <c r="J153" i="129"/>
  <c r="F153" i="129"/>
  <c r="E153" i="129"/>
  <c r="D153" i="129"/>
  <c r="L152" i="129"/>
  <c r="K152" i="129"/>
  <c r="J152" i="129"/>
  <c r="F152" i="129"/>
  <c r="E152" i="129"/>
  <c r="D152" i="129"/>
  <c r="L151" i="129"/>
  <c r="K151" i="129"/>
  <c r="J151" i="129"/>
  <c r="F151" i="129"/>
  <c r="E151" i="129"/>
  <c r="D151" i="129"/>
  <c r="L150" i="129"/>
  <c r="K150" i="129"/>
  <c r="J150" i="129"/>
  <c r="F150" i="129"/>
  <c r="E150" i="129"/>
  <c r="D150" i="129"/>
  <c r="L149" i="129"/>
  <c r="K149" i="129"/>
  <c r="J149" i="129"/>
  <c r="F149" i="129"/>
  <c r="E149" i="129"/>
  <c r="D149" i="129"/>
  <c r="L148" i="129"/>
  <c r="K148" i="129"/>
  <c r="J148" i="129"/>
  <c r="F148" i="129"/>
  <c r="E148" i="129"/>
  <c r="D148" i="129"/>
  <c r="L147" i="129"/>
  <c r="K147" i="129"/>
  <c r="J147" i="129"/>
  <c r="F147" i="129"/>
  <c r="E147" i="129"/>
  <c r="D147" i="129"/>
  <c r="L146" i="129"/>
  <c r="K146" i="129"/>
  <c r="J146" i="129"/>
  <c r="F146" i="129"/>
  <c r="E146" i="129"/>
  <c r="D146" i="129"/>
  <c r="L145" i="129"/>
  <c r="K145" i="129"/>
  <c r="J145" i="129"/>
  <c r="F145" i="129"/>
  <c r="E145" i="129"/>
  <c r="D145" i="129"/>
  <c r="L144" i="129"/>
  <c r="K144" i="129"/>
  <c r="J144" i="129"/>
  <c r="F144" i="129"/>
  <c r="E144" i="129"/>
  <c r="D144" i="129"/>
  <c r="L143" i="129"/>
  <c r="K143" i="129"/>
  <c r="J143" i="129"/>
  <c r="F143" i="129"/>
  <c r="E143" i="129"/>
  <c r="D143" i="129"/>
  <c r="L142" i="129"/>
  <c r="K142" i="129"/>
  <c r="J142" i="129"/>
  <c r="F142" i="129"/>
  <c r="E142" i="129"/>
  <c r="D142" i="129"/>
  <c r="L141" i="129"/>
  <c r="K141" i="129"/>
  <c r="J141" i="129"/>
  <c r="F141" i="129"/>
  <c r="E141" i="129"/>
  <c r="D141" i="129"/>
  <c r="L140" i="129"/>
  <c r="K140" i="129"/>
  <c r="J140" i="129"/>
  <c r="F140" i="129"/>
  <c r="E140" i="129"/>
  <c r="D140" i="129"/>
  <c r="L139" i="129"/>
  <c r="K139" i="129"/>
  <c r="J139" i="129"/>
  <c r="F139" i="129"/>
  <c r="E139" i="129"/>
  <c r="D139" i="129"/>
  <c r="L138" i="129"/>
  <c r="K138" i="129"/>
  <c r="J138" i="129"/>
  <c r="F138" i="129"/>
  <c r="E138" i="129"/>
  <c r="D138" i="129"/>
  <c r="L137" i="129"/>
  <c r="K137" i="129"/>
  <c r="J137" i="129"/>
  <c r="F137" i="129"/>
  <c r="E137" i="129"/>
  <c r="D137" i="129"/>
  <c r="L136" i="129"/>
  <c r="K136" i="129"/>
  <c r="J136" i="129"/>
  <c r="F136" i="129"/>
  <c r="E136" i="129"/>
  <c r="D136" i="129"/>
  <c r="L135" i="129"/>
  <c r="K135" i="129"/>
  <c r="J135" i="129"/>
  <c r="F135" i="129"/>
  <c r="E135" i="129"/>
  <c r="D135" i="129"/>
  <c r="L134" i="129"/>
  <c r="K134" i="129"/>
  <c r="J134" i="129"/>
  <c r="F134" i="129"/>
  <c r="E134" i="129"/>
  <c r="D134" i="129"/>
  <c r="L133" i="129"/>
  <c r="K133" i="129"/>
  <c r="J133" i="129"/>
  <c r="F133" i="129"/>
  <c r="E133" i="129"/>
  <c r="D133" i="129"/>
  <c r="L132" i="129"/>
  <c r="K132" i="129"/>
  <c r="J132" i="129"/>
  <c r="F132" i="129"/>
  <c r="E132" i="129"/>
  <c r="D132" i="129"/>
  <c r="L131" i="129"/>
  <c r="K131" i="129"/>
  <c r="J131" i="129"/>
  <c r="F131" i="129"/>
  <c r="E131" i="129"/>
  <c r="D131" i="129"/>
  <c r="L130" i="129"/>
  <c r="K130" i="129"/>
  <c r="J130" i="129"/>
  <c r="F130" i="129"/>
  <c r="E130" i="129"/>
  <c r="D130" i="129"/>
  <c r="L129" i="129"/>
  <c r="K129" i="129"/>
  <c r="J129" i="129"/>
  <c r="F129" i="129"/>
  <c r="E129" i="129"/>
  <c r="D129" i="129"/>
  <c r="L128" i="129"/>
  <c r="K128" i="129"/>
  <c r="J128" i="129"/>
  <c r="F128" i="129"/>
  <c r="E128" i="129"/>
  <c r="D128" i="129"/>
  <c r="L127" i="129"/>
  <c r="K127" i="129"/>
  <c r="J127" i="129"/>
  <c r="F127" i="129"/>
  <c r="E127" i="129"/>
  <c r="D127" i="129"/>
  <c r="L126" i="129"/>
  <c r="K126" i="129"/>
  <c r="J126" i="129"/>
  <c r="F126" i="129"/>
  <c r="E126" i="129"/>
  <c r="D126" i="129"/>
  <c r="L125" i="129"/>
  <c r="K125" i="129"/>
  <c r="J125" i="129"/>
  <c r="F125" i="129"/>
  <c r="E125" i="129"/>
  <c r="D125" i="129"/>
  <c r="L124" i="129"/>
  <c r="K124" i="129"/>
  <c r="J124" i="129"/>
  <c r="F124" i="129"/>
  <c r="E124" i="129"/>
  <c r="D124" i="129"/>
  <c r="L123" i="129"/>
  <c r="K123" i="129"/>
  <c r="J123" i="129"/>
  <c r="F123" i="129"/>
  <c r="E123" i="129"/>
  <c r="D123" i="129"/>
  <c r="L122" i="129"/>
  <c r="K122" i="129"/>
  <c r="J122" i="129"/>
  <c r="F122" i="129"/>
  <c r="E122" i="129"/>
  <c r="D122" i="129"/>
  <c r="L121" i="129"/>
  <c r="K121" i="129"/>
  <c r="J121" i="129"/>
  <c r="F121" i="129"/>
  <c r="E121" i="129"/>
  <c r="D121" i="129"/>
  <c r="L120" i="129"/>
  <c r="K120" i="129"/>
  <c r="J120" i="129"/>
  <c r="F120" i="129"/>
  <c r="E120" i="129"/>
  <c r="D120" i="129"/>
  <c r="L119" i="129"/>
  <c r="K119" i="129"/>
  <c r="J119" i="129"/>
  <c r="F119" i="129"/>
  <c r="E119" i="129"/>
  <c r="D119" i="129"/>
  <c r="L118" i="129"/>
  <c r="K118" i="129"/>
  <c r="J118" i="129"/>
  <c r="F118" i="129"/>
  <c r="E118" i="129"/>
  <c r="D118" i="129"/>
  <c r="L117" i="129"/>
  <c r="K117" i="129"/>
  <c r="J117" i="129"/>
  <c r="F117" i="129"/>
  <c r="E117" i="129"/>
  <c r="D117" i="129"/>
  <c r="L116" i="129"/>
  <c r="K116" i="129"/>
  <c r="J116" i="129"/>
  <c r="F116" i="129"/>
  <c r="E116" i="129"/>
  <c r="D116" i="129"/>
  <c r="L115" i="129"/>
  <c r="K115" i="129"/>
  <c r="J115" i="129"/>
  <c r="F115" i="129"/>
  <c r="E115" i="129"/>
  <c r="D115" i="129"/>
  <c r="L114" i="129"/>
  <c r="K114" i="129"/>
  <c r="J114" i="129"/>
  <c r="F114" i="129"/>
  <c r="E114" i="129"/>
  <c r="D114" i="129"/>
  <c r="L113" i="129"/>
  <c r="K113" i="129"/>
  <c r="J113" i="129"/>
  <c r="F113" i="129"/>
  <c r="E113" i="129"/>
  <c r="D113" i="129"/>
  <c r="L112" i="129"/>
  <c r="K112" i="129"/>
  <c r="J112" i="129"/>
  <c r="F112" i="129"/>
  <c r="E112" i="129"/>
  <c r="D112" i="129"/>
  <c r="L111" i="129"/>
  <c r="K111" i="129"/>
  <c r="J111" i="129"/>
  <c r="F111" i="129"/>
  <c r="E111" i="129"/>
  <c r="D111" i="129"/>
  <c r="L110" i="129"/>
  <c r="K110" i="129"/>
  <c r="J110" i="129"/>
  <c r="F110" i="129"/>
  <c r="E110" i="129"/>
  <c r="D110" i="129"/>
  <c r="L109" i="129"/>
  <c r="K109" i="129"/>
  <c r="J109" i="129"/>
  <c r="F109" i="129"/>
  <c r="E109" i="129"/>
  <c r="D109" i="129"/>
  <c r="L108" i="129"/>
  <c r="K108" i="129"/>
  <c r="J108" i="129"/>
  <c r="F108" i="129"/>
  <c r="E108" i="129"/>
  <c r="D108" i="129"/>
  <c r="L107" i="129"/>
  <c r="K107" i="129"/>
  <c r="J107" i="129"/>
  <c r="F107" i="129"/>
  <c r="E107" i="129"/>
  <c r="D107" i="129"/>
  <c r="L106" i="129"/>
  <c r="K106" i="129"/>
  <c r="J106" i="129"/>
  <c r="F106" i="129"/>
  <c r="E106" i="129"/>
  <c r="D106" i="129"/>
  <c r="L105" i="129"/>
  <c r="K105" i="129"/>
  <c r="J105" i="129"/>
  <c r="F105" i="129"/>
  <c r="E105" i="129"/>
  <c r="D105" i="129"/>
  <c r="L104" i="129"/>
  <c r="K104" i="129"/>
  <c r="J104" i="129"/>
  <c r="F104" i="129"/>
  <c r="E104" i="129"/>
  <c r="D104" i="129"/>
  <c r="L103" i="129"/>
  <c r="K103" i="129"/>
  <c r="J103" i="129"/>
  <c r="F103" i="129"/>
  <c r="E103" i="129"/>
  <c r="D103" i="129"/>
  <c r="L102" i="129"/>
  <c r="K102" i="129"/>
  <c r="J102" i="129"/>
  <c r="F102" i="129"/>
  <c r="E102" i="129"/>
  <c r="D102" i="129"/>
  <c r="L101" i="129"/>
  <c r="K101" i="129"/>
  <c r="J101" i="129"/>
  <c r="F101" i="129"/>
  <c r="E101" i="129"/>
  <c r="D101" i="129"/>
  <c r="L100" i="129"/>
  <c r="K100" i="129"/>
  <c r="J100" i="129"/>
  <c r="F100" i="129"/>
  <c r="E100" i="129"/>
  <c r="D100" i="129"/>
  <c r="L99" i="129"/>
  <c r="K99" i="129"/>
  <c r="J99" i="129"/>
  <c r="F99" i="129"/>
  <c r="E99" i="129"/>
  <c r="D99" i="129"/>
  <c r="L98" i="129"/>
  <c r="K98" i="129"/>
  <c r="J98" i="129"/>
  <c r="F98" i="129"/>
  <c r="E98" i="129"/>
  <c r="D98" i="129"/>
  <c r="L97" i="129"/>
  <c r="K97" i="129"/>
  <c r="J97" i="129"/>
  <c r="F97" i="129"/>
  <c r="E97" i="129"/>
  <c r="D97" i="129"/>
  <c r="L96" i="129"/>
  <c r="K96" i="129"/>
  <c r="J96" i="129"/>
  <c r="F96" i="129"/>
  <c r="E96" i="129"/>
  <c r="D96" i="129"/>
  <c r="L95" i="129"/>
  <c r="K95" i="129"/>
  <c r="J95" i="129"/>
  <c r="F95" i="129"/>
  <c r="E95" i="129"/>
  <c r="D95" i="129"/>
  <c r="L94" i="129"/>
  <c r="K94" i="129"/>
  <c r="J94" i="129"/>
  <c r="F94" i="129"/>
  <c r="E94" i="129"/>
  <c r="D94" i="129"/>
  <c r="L93" i="129"/>
  <c r="K93" i="129"/>
  <c r="J93" i="129"/>
  <c r="F93" i="129"/>
  <c r="E93" i="129"/>
  <c r="D93" i="129"/>
  <c r="L92" i="129"/>
  <c r="K92" i="129"/>
  <c r="J92" i="129"/>
  <c r="F92" i="129"/>
  <c r="E92" i="129"/>
  <c r="D92" i="129"/>
  <c r="L91" i="129"/>
  <c r="K91" i="129"/>
  <c r="J91" i="129"/>
  <c r="F91" i="129"/>
  <c r="E91" i="129"/>
  <c r="D91" i="129"/>
  <c r="L90" i="129"/>
  <c r="K90" i="129"/>
  <c r="J90" i="129"/>
  <c r="F90" i="129"/>
  <c r="E90" i="129"/>
  <c r="D90" i="129"/>
  <c r="L89" i="129"/>
  <c r="K89" i="129"/>
  <c r="J89" i="129"/>
  <c r="F89" i="129"/>
  <c r="E89" i="129"/>
  <c r="D89" i="129"/>
  <c r="L88" i="129"/>
  <c r="K88" i="129"/>
  <c r="J88" i="129"/>
  <c r="F88" i="129"/>
  <c r="E88" i="129"/>
  <c r="D88" i="129"/>
  <c r="L87" i="129"/>
  <c r="K87" i="129"/>
  <c r="J87" i="129"/>
  <c r="F87" i="129"/>
  <c r="E87" i="129"/>
  <c r="D87" i="129"/>
  <c r="L86" i="129"/>
  <c r="K86" i="129"/>
  <c r="J86" i="129"/>
  <c r="F86" i="129"/>
  <c r="E86" i="129"/>
  <c r="D86" i="129"/>
  <c r="L85" i="129"/>
  <c r="K85" i="129"/>
  <c r="J85" i="129"/>
  <c r="F85" i="129"/>
  <c r="E85" i="129"/>
  <c r="D85" i="129"/>
  <c r="L84" i="129"/>
  <c r="K84" i="129"/>
  <c r="J84" i="129"/>
  <c r="F84" i="129"/>
  <c r="E84" i="129"/>
  <c r="D84" i="129"/>
  <c r="L83" i="129"/>
  <c r="K83" i="129"/>
  <c r="J83" i="129"/>
  <c r="F83" i="129"/>
  <c r="E83" i="129"/>
  <c r="D83" i="129"/>
  <c r="L82" i="129"/>
  <c r="K82" i="129"/>
  <c r="J82" i="129"/>
  <c r="F82" i="129"/>
  <c r="E82" i="129"/>
  <c r="D82" i="129"/>
  <c r="L81" i="129"/>
  <c r="K81" i="129"/>
  <c r="J81" i="129"/>
  <c r="F81" i="129"/>
  <c r="E81" i="129"/>
  <c r="D81" i="129"/>
  <c r="L80" i="129"/>
  <c r="K80" i="129"/>
  <c r="J80" i="129"/>
  <c r="F80" i="129"/>
  <c r="E80" i="129"/>
  <c r="D80" i="129"/>
  <c r="L79" i="129"/>
  <c r="K79" i="129"/>
  <c r="J79" i="129"/>
  <c r="F79" i="129"/>
  <c r="E79" i="129"/>
  <c r="D79" i="129"/>
  <c r="L78" i="129"/>
  <c r="K78" i="129"/>
  <c r="J78" i="129"/>
  <c r="F78" i="129"/>
  <c r="E78" i="129"/>
  <c r="D78" i="129"/>
  <c r="L77" i="129"/>
  <c r="K77" i="129"/>
  <c r="J77" i="129"/>
  <c r="F77" i="129"/>
  <c r="E77" i="129"/>
  <c r="D77" i="129"/>
  <c r="L76" i="129"/>
  <c r="K76" i="129"/>
  <c r="J76" i="129"/>
  <c r="F76" i="129"/>
  <c r="E76" i="129"/>
  <c r="D76" i="129"/>
  <c r="L75" i="129"/>
  <c r="K75" i="129"/>
  <c r="J75" i="129"/>
  <c r="F75" i="129"/>
  <c r="E75" i="129"/>
  <c r="D75" i="129"/>
  <c r="L74" i="129"/>
  <c r="K74" i="129"/>
  <c r="J74" i="129"/>
  <c r="F74" i="129"/>
  <c r="E74" i="129"/>
  <c r="D74" i="129"/>
  <c r="L73" i="129"/>
  <c r="K73" i="129"/>
  <c r="J73" i="129"/>
  <c r="F73" i="129"/>
  <c r="E73" i="129"/>
  <c r="D73" i="129"/>
  <c r="L72" i="129"/>
  <c r="K72" i="129"/>
  <c r="J72" i="129"/>
  <c r="F72" i="129"/>
  <c r="E72" i="129"/>
  <c r="D72" i="129"/>
  <c r="L71" i="129"/>
  <c r="K71" i="129"/>
  <c r="J71" i="129"/>
  <c r="F71" i="129"/>
  <c r="E71" i="129"/>
  <c r="D71" i="129"/>
  <c r="L70" i="129"/>
  <c r="K70" i="129"/>
  <c r="J70" i="129"/>
  <c r="F70" i="129"/>
  <c r="E70" i="129"/>
  <c r="D70" i="129"/>
  <c r="L69" i="129"/>
  <c r="K69" i="129"/>
  <c r="J69" i="129"/>
  <c r="F69" i="129"/>
  <c r="E69" i="129"/>
  <c r="D69" i="129"/>
  <c r="L68" i="129"/>
  <c r="K68" i="129"/>
  <c r="J68" i="129"/>
  <c r="F68" i="129"/>
  <c r="E68" i="129"/>
  <c r="D68" i="129"/>
  <c r="L67" i="129"/>
  <c r="K67" i="129"/>
  <c r="J67" i="129"/>
  <c r="F67" i="129"/>
  <c r="E67" i="129"/>
  <c r="D67" i="129"/>
  <c r="L66" i="129"/>
  <c r="K66" i="129"/>
  <c r="J66" i="129"/>
  <c r="F66" i="129"/>
  <c r="E66" i="129"/>
  <c r="D66" i="129"/>
  <c r="L65" i="129"/>
  <c r="K65" i="129"/>
  <c r="J65" i="129"/>
  <c r="F65" i="129"/>
  <c r="E65" i="129"/>
  <c r="D65" i="129"/>
  <c r="L64" i="129"/>
  <c r="K64" i="129"/>
  <c r="J64" i="129"/>
  <c r="F64" i="129"/>
  <c r="E64" i="129"/>
  <c r="D64" i="129"/>
  <c r="L63" i="129"/>
  <c r="K63" i="129"/>
  <c r="J63" i="129"/>
  <c r="F63" i="129"/>
  <c r="E63" i="129"/>
  <c r="D63" i="129"/>
  <c r="L62" i="129"/>
  <c r="K62" i="129"/>
  <c r="J62" i="129"/>
  <c r="F62" i="129"/>
  <c r="E62" i="129"/>
  <c r="D62" i="129"/>
  <c r="L61" i="129"/>
  <c r="K61" i="129"/>
  <c r="J61" i="129"/>
  <c r="F61" i="129"/>
  <c r="E61" i="129"/>
  <c r="D61" i="129"/>
  <c r="L60" i="129"/>
  <c r="K60" i="129"/>
  <c r="J60" i="129"/>
  <c r="F60" i="129"/>
  <c r="E60" i="129"/>
  <c r="D60" i="129"/>
  <c r="L59" i="129"/>
  <c r="K59" i="129"/>
  <c r="J59" i="129"/>
  <c r="F59" i="129"/>
  <c r="E59" i="129"/>
  <c r="D59" i="129"/>
  <c r="L58" i="129"/>
  <c r="K58" i="129"/>
  <c r="J58" i="129"/>
  <c r="F58" i="129"/>
  <c r="E58" i="129"/>
  <c r="D58" i="129"/>
  <c r="L57" i="129"/>
  <c r="K57" i="129"/>
  <c r="J57" i="129"/>
  <c r="F57" i="129"/>
  <c r="E57" i="129"/>
  <c r="D57" i="129"/>
  <c r="L56" i="129"/>
  <c r="K56" i="129"/>
  <c r="J56" i="129"/>
  <c r="F56" i="129"/>
  <c r="E56" i="129"/>
  <c r="D56" i="129"/>
  <c r="L55" i="129"/>
  <c r="K55" i="129"/>
  <c r="J55" i="129"/>
  <c r="F55" i="129"/>
  <c r="E55" i="129"/>
  <c r="D55" i="129"/>
  <c r="L54" i="129"/>
  <c r="K54" i="129"/>
  <c r="J54" i="129"/>
  <c r="F54" i="129"/>
  <c r="E54" i="129"/>
  <c r="D54" i="129"/>
  <c r="L53" i="129"/>
  <c r="K53" i="129"/>
  <c r="J53" i="129"/>
  <c r="F53" i="129"/>
  <c r="E53" i="129"/>
  <c r="D53" i="129"/>
  <c r="L52" i="129"/>
  <c r="K52" i="129"/>
  <c r="J52" i="129"/>
  <c r="F52" i="129"/>
  <c r="E52" i="129"/>
  <c r="D52" i="129"/>
  <c r="L51" i="129"/>
  <c r="K51" i="129"/>
  <c r="J51" i="129"/>
  <c r="F51" i="129"/>
  <c r="E51" i="129"/>
  <c r="D51" i="129"/>
  <c r="L50" i="129"/>
  <c r="K50" i="129"/>
  <c r="J50" i="129"/>
  <c r="F50" i="129"/>
  <c r="E50" i="129"/>
  <c r="D50" i="129"/>
  <c r="L49" i="129"/>
  <c r="K49" i="129"/>
  <c r="J49" i="129"/>
  <c r="F49" i="129"/>
  <c r="E49" i="129"/>
  <c r="D49" i="129"/>
  <c r="L48" i="129"/>
  <c r="K48" i="129"/>
  <c r="J48" i="129"/>
  <c r="F48" i="129"/>
  <c r="E48" i="129"/>
  <c r="D48" i="129"/>
  <c r="L47" i="129"/>
  <c r="K47" i="129"/>
  <c r="J47" i="129"/>
  <c r="F47" i="129"/>
  <c r="E47" i="129"/>
  <c r="D47" i="129"/>
  <c r="L46" i="129"/>
  <c r="K46" i="129"/>
  <c r="J46" i="129"/>
  <c r="F46" i="129"/>
  <c r="E46" i="129"/>
  <c r="D46" i="129"/>
  <c r="L45" i="129"/>
  <c r="K45" i="129"/>
  <c r="J45" i="129"/>
  <c r="F45" i="129"/>
  <c r="E45" i="129"/>
  <c r="D45" i="129"/>
  <c r="M44" i="129"/>
  <c r="L44" i="129"/>
  <c r="K44" i="129"/>
  <c r="J44" i="129"/>
  <c r="F44" i="129"/>
  <c r="E44" i="129"/>
  <c r="D44" i="129"/>
  <c r="M43" i="129"/>
  <c r="L43" i="129"/>
  <c r="K43" i="129"/>
  <c r="J43" i="129"/>
  <c r="F43" i="129"/>
  <c r="E43" i="129"/>
  <c r="D43" i="129"/>
  <c r="M42" i="129"/>
  <c r="L42" i="129"/>
  <c r="K42" i="129"/>
  <c r="J42" i="129"/>
  <c r="F42" i="129"/>
  <c r="E42" i="129"/>
  <c r="D42" i="129"/>
  <c r="M41" i="129"/>
  <c r="L41" i="129"/>
  <c r="K41" i="129"/>
  <c r="J41" i="129"/>
  <c r="F41" i="129"/>
  <c r="E41" i="129"/>
  <c r="D41" i="129"/>
  <c r="M40" i="129"/>
  <c r="L40" i="129"/>
  <c r="K40" i="129"/>
  <c r="J40" i="129"/>
  <c r="F40" i="129"/>
  <c r="E40" i="129"/>
  <c r="D40" i="129"/>
  <c r="M39" i="129"/>
  <c r="L39" i="129"/>
  <c r="K39" i="129"/>
  <c r="J39" i="129"/>
  <c r="F39" i="129"/>
  <c r="E39" i="129"/>
  <c r="D39" i="129"/>
  <c r="M38" i="129"/>
  <c r="L38" i="129"/>
  <c r="K38" i="129"/>
  <c r="J38" i="129"/>
  <c r="F38" i="129"/>
  <c r="E38" i="129"/>
  <c r="D38" i="129"/>
  <c r="M37" i="129"/>
  <c r="L37" i="129"/>
  <c r="K37" i="129"/>
  <c r="J37" i="129"/>
  <c r="F37" i="129"/>
  <c r="E37" i="129"/>
  <c r="D37" i="129"/>
  <c r="M36" i="129"/>
  <c r="L36" i="129"/>
  <c r="K36" i="129"/>
  <c r="J36" i="129"/>
  <c r="F36" i="129"/>
  <c r="E36" i="129"/>
  <c r="D36" i="129"/>
  <c r="M35" i="129"/>
  <c r="L35" i="129"/>
  <c r="K35" i="129"/>
  <c r="J35" i="129"/>
  <c r="F35" i="129"/>
  <c r="E35" i="129"/>
  <c r="D35" i="129"/>
  <c r="M34" i="129"/>
  <c r="L34" i="129"/>
  <c r="K34" i="129"/>
  <c r="J34" i="129"/>
  <c r="F34" i="129"/>
  <c r="E34" i="129"/>
  <c r="D34" i="129"/>
  <c r="M33" i="129"/>
  <c r="L33" i="129"/>
  <c r="K33" i="129"/>
  <c r="J33" i="129"/>
  <c r="F33" i="129"/>
  <c r="E33" i="129"/>
  <c r="D33" i="129"/>
  <c r="M32" i="129"/>
  <c r="L32" i="129"/>
  <c r="K32" i="129"/>
  <c r="J32" i="129"/>
  <c r="F32" i="129"/>
  <c r="E32" i="129"/>
  <c r="D32" i="129"/>
  <c r="M31" i="129"/>
  <c r="L31" i="129"/>
  <c r="K31" i="129"/>
  <c r="J31" i="129"/>
  <c r="F31" i="129"/>
  <c r="E31" i="129"/>
  <c r="D31" i="129"/>
  <c r="M30" i="129"/>
  <c r="L30" i="129"/>
  <c r="K30" i="129"/>
  <c r="J30" i="129"/>
  <c r="F30" i="129"/>
  <c r="E30" i="129"/>
  <c r="D30" i="129"/>
  <c r="M29" i="129"/>
  <c r="L29" i="129"/>
  <c r="K29" i="129"/>
  <c r="J29" i="129"/>
  <c r="F29" i="129"/>
  <c r="E29" i="129"/>
  <c r="D29" i="129"/>
  <c r="M28" i="129"/>
  <c r="L28" i="129"/>
  <c r="K28" i="129"/>
  <c r="J28" i="129"/>
  <c r="F28" i="129"/>
  <c r="E28" i="129"/>
  <c r="D28" i="129"/>
  <c r="M27" i="129"/>
  <c r="L27" i="129"/>
  <c r="K27" i="129"/>
  <c r="J27" i="129"/>
  <c r="F27" i="129"/>
  <c r="E27" i="129"/>
  <c r="D27" i="129"/>
  <c r="M26" i="129"/>
  <c r="L26" i="129"/>
  <c r="K26" i="129"/>
  <c r="J26" i="129"/>
  <c r="F26" i="129"/>
  <c r="E26" i="129"/>
  <c r="D26" i="129"/>
  <c r="M25" i="129"/>
  <c r="L25" i="129"/>
  <c r="K25" i="129"/>
  <c r="J25" i="129"/>
  <c r="F25" i="129"/>
  <c r="E25" i="129"/>
  <c r="D25" i="129"/>
  <c r="M24" i="129"/>
  <c r="L24" i="129"/>
  <c r="K24" i="129"/>
  <c r="J24" i="129"/>
  <c r="F24" i="129"/>
  <c r="E24" i="129"/>
  <c r="D24" i="129"/>
  <c r="M23" i="129"/>
  <c r="L23" i="129"/>
  <c r="K23" i="129"/>
  <c r="J23" i="129"/>
  <c r="F23" i="129"/>
  <c r="E23" i="129"/>
  <c r="D23" i="129"/>
  <c r="M22" i="129"/>
  <c r="L22" i="129"/>
  <c r="K22" i="129"/>
  <c r="J22" i="129"/>
  <c r="F22" i="129"/>
  <c r="E22" i="129"/>
  <c r="D22" i="129"/>
  <c r="M21" i="129"/>
  <c r="L21" i="129"/>
  <c r="K21" i="129"/>
  <c r="J21" i="129"/>
  <c r="F21" i="129"/>
  <c r="E21" i="129"/>
  <c r="D21" i="129"/>
  <c r="M20" i="129"/>
  <c r="L20" i="129"/>
  <c r="K20" i="129"/>
  <c r="J20" i="129"/>
  <c r="F20" i="129"/>
  <c r="E20" i="129"/>
  <c r="D20" i="129"/>
  <c r="M19" i="129"/>
  <c r="L19" i="129"/>
  <c r="K19" i="129"/>
  <c r="J19" i="129"/>
  <c r="F19" i="129"/>
  <c r="E19" i="129"/>
  <c r="D19" i="129"/>
  <c r="M18" i="129"/>
  <c r="L18" i="129"/>
  <c r="K18" i="129"/>
  <c r="J18" i="129"/>
  <c r="F18" i="129"/>
  <c r="E18" i="129"/>
  <c r="D18" i="129"/>
  <c r="M17" i="129"/>
  <c r="L17" i="129"/>
  <c r="K17" i="129"/>
  <c r="J17" i="129"/>
  <c r="F17" i="129"/>
  <c r="E17" i="129"/>
  <c r="D17" i="129"/>
  <c r="M16" i="129"/>
  <c r="L16" i="129"/>
  <c r="K16" i="129"/>
  <c r="J16" i="129"/>
  <c r="F16" i="129"/>
  <c r="E16" i="129"/>
  <c r="D16" i="129"/>
  <c r="M15" i="129"/>
  <c r="L15" i="129"/>
  <c r="K15" i="129"/>
  <c r="J15" i="129"/>
  <c r="F15" i="129"/>
  <c r="E15" i="129"/>
  <c r="D15" i="129"/>
  <c r="M14" i="129"/>
  <c r="L14" i="129"/>
  <c r="K14" i="129"/>
  <c r="J14" i="129"/>
  <c r="F14" i="129"/>
  <c r="E14" i="129"/>
  <c r="D14" i="129"/>
  <c r="M13" i="129"/>
  <c r="L13" i="129"/>
  <c r="K13" i="129"/>
  <c r="J13" i="129"/>
  <c r="H13" i="129"/>
  <c r="F13" i="129"/>
  <c r="E13" i="129"/>
  <c r="D13" i="129"/>
  <c r="B13" i="129"/>
  <c r="M12" i="129"/>
  <c r="L12" i="129"/>
  <c r="K12" i="129"/>
  <c r="J12" i="129"/>
  <c r="H12" i="129"/>
  <c r="F12" i="129"/>
  <c r="E12" i="129"/>
  <c r="D12" i="129"/>
  <c r="B12" i="129"/>
  <c r="M11" i="129"/>
  <c r="L11" i="129"/>
  <c r="K11" i="129"/>
  <c r="J11" i="129"/>
  <c r="H11" i="129"/>
  <c r="F11" i="129"/>
  <c r="E11" i="129"/>
  <c r="D11" i="129"/>
  <c r="B11" i="129"/>
  <c r="M10" i="129"/>
  <c r="L10" i="129"/>
  <c r="K10" i="129"/>
  <c r="J10" i="129"/>
  <c r="H10" i="129"/>
  <c r="F10" i="129"/>
  <c r="E10" i="129"/>
  <c r="D10" i="129"/>
  <c r="B10" i="129"/>
  <c r="M9" i="129"/>
  <c r="L9" i="129"/>
  <c r="K9" i="129"/>
  <c r="J9" i="129"/>
  <c r="H9" i="129"/>
  <c r="F9" i="129"/>
  <c r="E9" i="129"/>
  <c r="D9" i="129"/>
  <c r="B9" i="129"/>
  <c r="M8" i="129"/>
  <c r="L8" i="129"/>
  <c r="K8" i="129"/>
  <c r="J8" i="129"/>
  <c r="H8" i="129"/>
  <c r="F8" i="129"/>
  <c r="E8" i="129"/>
  <c r="D8" i="129"/>
  <c r="B8" i="129"/>
  <c r="M7" i="129"/>
  <c r="L7" i="129"/>
  <c r="K7" i="129"/>
  <c r="J7" i="129"/>
  <c r="H7" i="129"/>
  <c r="F7" i="129"/>
  <c r="E7" i="129"/>
  <c r="D7" i="129"/>
  <c r="B7" i="129"/>
  <c r="M6" i="129"/>
  <c r="L6" i="129"/>
  <c r="K6" i="129"/>
  <c r="J6" i="129"/>
  <c r="H6" i="129"/>
  <c r="F6" i="129"/>
  <c r="S33" i="129" s="1"/>
  <c r="E6" i="129"/>
  <c r="D6" i="129"/>
  <c r="B6" i="129"/>
  <c r="M5" i="129"/>
  <c r="V5" i="129" s="1"/>
  <c r="L5" i="129"/>
  <c r="K5" i="129"/>
  <c r="J5" i="129"/>
  <c r="H5" i="129"/>
  <c r="F5" i="129"/>
  <c r="E5" i="129"/>
  <c r="D5" i="129"/>
  <c r="B5" i="129"/>
  <c r="M4" i="129"/>
  <c r="U4" i="129" s="1"/>
  <c r="L4" i="129"/>
  <c r="K4" i="129"/>
  <c r="J4" i="129"/>
  <c r="H4" i="129"/>
  <c r="F4" i="129"/>
  <c r="E4" i="129"/>
  <c r="D4" i="129"/>
  <c r="B4" i="129"/>
  <c r="F581" i="125"/>
  <c r="E581" i="125"/>
  <c r="D581" i="125"/>
  <c r="F580" i="125"/>
  <c r="E580" i="125"/>
  <c r="D580" i="125"/>
  <c r="F579" i="125"/>
  <c r="E579" i="125"/>
  <c r="D579" i="125"/>
  <c r="F578" i="125"/>
  <c r="E578" i="125"/>
  <c r="D578" i="125"/>
  <c r="F577" i="125"/>
  <c r="E577" i="125"/>
  <c r="D577" i="125"/>
  <c r="F576" i="125"/>
  <c r="E576" i="125"/>
  <c r="D576" i="125"/>
  <c r="F575" i="125"/>
  <c r="E575" i="125"/>
  <c r="D575" i="125"/>
  <c r="F574" i="125"/>
  <c r="E574" i="125"/>
  <c r="D574" i="125"/>
  <c r="F573" i="125"/>
  <c r="E573" i="125"/>
  <c r="D573" i="125"/>
  <c r="F572" i="125"/>
  <c r="E572" i="125"/>
  <c r="D572" i="125"/>
  <c r="F571" i="125"/>
  <c r="E571" i="125"/>
  <c r="D571" i="125"/>
  <c r="F570" i="125"/>
  <c r="E570" i="125"/>
  <c r="D570" i="125"/>
  <c r="F569" i="125"/>
  <c r="E569" i="125"/>
  <c r="D569" i="125"/>
  <c r="F568" i="125"/>
  <c r="E568" i="125"/>
  <c r="D568" i="125"/>
  <c r="F567" i="125"/>
  <c r="E567" i="125"/>
  <c r="D567" i="125"/>
  <c r="F566" i="125"/>
  <c r="E566" i="125"/>
  <c r="D566" i="125"/>
  <c r="F565" i="125"/>
  <c r="E565" i="125"/>
  <c r="D565" i="125"/>
  <c r="F564" i="125"/>
  <c r="E564" i="125"/>
  <c r="D564" i="125"/>
  <c r="F563" i="125"/>
  <c r="E563" i="125"/>
  <c r="D563" i="125"/>
  <c r="F562" i="125"/>
  <c r="E562" i="125"/>
  <c r="D562" i="125"/>
  <c r="F561" i="125"/>
  <c r="E561" i="125"/>
  <c r="D561" i="125"/>
  <c r="F560" i="125"/>
  <c r="E560" i="125"/>
  <c r="D560" i="125"/>
  <c r="F559" i="125"/>
  <c r="E559" i="125"/>
  <c r="D559" i="125"/>
  <c r="F558" i="125"/>
  <c r="E558" i="125"/>
  <c r="D558" i="125"/>
  <c r="F557" i="125"/>
  <c r="E557" i="125"/>
  <c r="D557" i="125"/>
  <c r="F556" i="125"/>
  <c r="E556" i="125"/>
  <c r="D556" i="125"/>
  <c r="F555" i="125"/>
  <c r="E555" i="125"/>
  <c r="D555" i="125"/>
  <c r="F554" i="125"/>
  <c r="E554" i="125"/>
  <c r="D554" i="125"/>
  <c r="F553" i="125"/>
  <c r="E553" i="125"/>
  <c r="D553" i="125"/>
  <c r="F552" i="125"/>
  <c r="E552" i="125"/>
  <c r="D552" i="125"/>
  <c r="F551" i="125"/>
  <c r="E551" i="125"/>
  <c r="D551" i="125"/>
  <c r="F550" i="125"/>
  <c r="E550" i="125"/>
  <c r="D550" i="125"/>
  <c r="F549" i="125"/>
  <c r="E549" i="125"/>
  <c r="D549" i="125"/>
  <c r="F548" i="125"/>
  <c r="E548" i="125"/>
  <c r="D548" i="125"/>
  <c r="F547" i="125"/>
  <c r="E547" i="125"/>
  <c r="D547" i="125"/>
  <c r="F546" i="125"/>
  <c r="E546" i="125"/>
  <c r="D546" i="125"/>
  <c r="F545" i="125"/>
  <c r="E545" i="125"/>
  <c r="D545" i="125"/>
  <c r="F544" i="125"/>
  <c r="E544" i="125"/>
  <c r="D544" i="125"/>
  <c r="F543" i="125"/>
  <c r="E543" i="125"/>
  <c r="D543" i="125"/>
  <c r="F542" i="125"/>
  <c r="E542" i="125"/>
  <c r="D542" i="125"/>
  <c r="F541" i="125"/>
  <c r="E541" i="125"/>
  <c r="D541" i="125"/>
  <c r="F540" i="125"/>
  <c r="E540" i="125"/>
  <c r="D540" i="125"/>
  <c r="F539" i="125"/>
  <c r="E539" i="125"/>
  <c r="D539" i="125"/>
  <c r="F538" i="125"/>
  <c r="E538" i="125"/>
  <c r="D538" i="125"/>
  <c r="F537" i="125"/>
  <c r="E537" i="125"/>
  <c r="D537" i="125"/>
  <c r="F536" i="125"/>
  <c r="E536" i="125"/>
  <c r="D536" i="125"/>
  <c r="F535" i="125"/>
  <c r="E535" i="125"/>
  <c r="D535" i="125"/>
  <c r="F534" i="125"/>
  <c r="E534" i="125"/>
  <c r="D534" i="125"/>
  <c r="F533" i="125"/>
  <c r="E533" i="125"/>
  <c r="D533" i="125"/>
  <c r="F532" i="125"/>
  <c r="E532" i="125"/>
  <c r="D532" i="125"/>
  <c r="F531" i="125"/>
  <c r="E531" i="125"/>
  <c r="D531" i="125"/>
  <c r="F530" i="125"/>
  <c r="E530" i="125"/>
  <c r="D530" i="125"/>
  <c r="F529" i="125"/>
  <c r="E529" i="125"/>
  <c r="D529" i="125"/>
  <c r="F528" i="125"/>
  <c r="E528" i="125"/>
  <c r="D528" i="125"/>
  <c r="F527" i="125"/>
  <c r="E527" i="125"/>
  <c r="D527" i="125"/>
  <c r="F526" i="125"/>
  <c r="E526" i="125"/>
  <c r="D526" i="125"/>
  <c r="F525" i="125"/>
  <c r="E525" i="125"/>
  <c r="D525" i="125"/>
  <c r="F524" i="125"/>
  <c r="E524" i="125"/>
  <c r="D524" i="125"/>
  <c r="F523" i="125"/>
  <c r="E523" i="125"/>
  <c r="D523" i="125"/>
  <c r="F522" i="125"/>
  <c r="E522" i="125"/>
  <c r="D522" i="125"/>
  <c r="F521" i="125"/>
  <c r="E521" i="125"/>
  <c r="D521" i="125"/>
  <c r="F520" i="125"/>
  <c r="E520" i="125"/>
  <c r="D520" i="125"/>
  <c r="F519" i="125"/>
  <c r="E519" i="125"/>
  <c r="D519" i="125"/>
  <c r="F518" i="125"/>
  <c r="E518" i="125"/>
  <c r="D518" i="125"/>
  <c r="F517" i="125"/>
  <c r="E517" i="125"/>
  <c r="D517" i="125"/>
  <c r="F516" i="125"/>
  <c r="E516" i="125"/>
  <c r="D516" i="125"/>
  <c r="F515" i="125"/>
  <c r="E515" i="125"/>
  <c r="D515" i="125"/>
  <c r="F514" i="125"/>
  <c r="E514" i="125"/>
  <c r="D514" i="125"/>
  <c r="F513" i="125"/>
  <c r="E513" i="125"/>
  <c r="D513" i="125"/>
  <c r="F512" i="125"/>
  <c r="E512" i="125"/>
  <c r="D512" i="125"/>
  <c r="F511" i="125"/>
  <c r="E511" i="125"/>
  <c r="D511" i="125"/>
  <c r="F510" i="125"/>
  <c r="E510" i="125"/>
  <c r="D510" i="125"/>
  <c r="F509" i="125"/>
  <c r="E509" i="125"/>
  <c r="D509" i="125"/>
  <c r="F508" i="125"/>
  <c r="E508" i="125"/>
  <c r="D508" i="125"/>
  <c r="F507" i="125"/>
  <c r="E507" i="125"/>
  <c r="D507" i="125"/>
  <c r="F506" i="125"/>
  <c r="E506" i="125"/>
  <c r="D506" i="125"/>
  <c r="F505" i="125"/>
  <c r="E505" i="125"/>
  <c r="D505" i="125"/>
  <c r="F504" i="125"/>
  <c r="E504" i="125"/>
  <c r="D504" i="125"/>
  <c r="F503" i="125"/>
  <c r="E503" i="125"/>
  <c r="D503" i="125"/>
  <c r="F502" i="125"/>
  <c r="E502" i="125"/>
  <c r="D502" i="125"/>
  <c r="F501" i="125"/>
  <c r="E501" i="125"/>
  <c r="D501" i="125"/>
  <c r="F500" i="125"/>
  <c r="E500" i="125"/>
  <c r="D500" i="125"/>
  <c r="F499" i="125"/>
  <c r="E499" i="125"/>
  <c r="D499" i="125"/>
  <c r="F498" i="125"/>
  <c r="E498" i="125"/>
  <c r="D498" i="125"/>
  <c r="F497" i="125"/>
  <c r="E497" i="125"/>
  <c r="D497" i="125"/>
  <c r="F496" i="125"/>
  <c r="E496" i="125"/>
  <c r="D496" i="125"/>
  <c r="F495" i="125"/>
  <c r="E495" i="125"/>
  <c r="D495" i="125"/>
  <c r="F494" i="125"/>
  <c r="E494" i="125"/>
  <c r="D494" i="125"/>
  <c r="F493" i="125"/>
  <c r="E493" i="125"/>
  <c r="D493" i="125"/>
  <c r="F492" i="125"/>
  <c r="E492" i="125"/>
  <c r="D492" i="125"/>
  <c r="F491" i="125"/>
  <c r="E491" i="125"/>
  <c r="D491" i="125"/>
  <c r="F490" i="125"/>
  <c r="E490" i="125"/>
  <c r="D490" i="125"/>
  <c r="F489" i="125"/>
  <c r="E489" i="125"/>
  <c r="D489" i="125"/>
  <c r="F488" i="125"/>
  <c r="E488" i="125"/>
  <c r="D488" i="125"/>
  <c r="F487" i="125"/>
  <c r="E487" i="125"/>
  <c r="D487" i="125"/>
  <c r="F486" i="125"/>
  <c r="E486" i="125"/>
  <c r="D486" i="125"/>
  <c r="F485" i="125"/>
  <c r="E485" i="125"/>
  <c r="D485" i="125"/>
  <c r="F484" i="125"/>
  <c r="E484" i="125"/>
  <c r="D484" i="125"/>
  <c r="F483" i="125"/>
  <c r="E483" i="125"/>
  <c r="D483" i="125"/>
  <c r="F482" i="125"/>
  <c r="E482" i="125"/>
  <c r="D482" i="125"/>
  <c r="F481" i="125"/>
  <c r="E481" i="125"/>
  <c r="D481" i="125"/>
  <c r="F480" i="125"/>
  <c r="E480" i="125"/>
  <c r="D480" i="125"/>
  <c r="F479" i="125"/>
  <c r="E479" i="125"/>
  <c r="D479" i="125"/>
  <c r="F478" i="125"/>
  <c r="E478" i="125"/>
  <c r="D478" i="125"/>
  <c r="F477" i="125"/>
  <c r="E477" i="125"/>
  <c r="D477" i="125"/>
  <c r="F476" i="125"/>
  <c r="E476" i="125"/>
  <c r="D476" i="125"/>
  <c r="F475" i="125"/>
  <c r="E475" i="125"/>
  <c r="D475" i="125"/>
  <c r="F474" i="125"/>
  <c r="E474" i="125"/>
  <c r="D474" i="125"/>
  <c r="F473" i="125"/>
  <c r="E473" i="125"/>
  <c r="D473" i="125"/>
  <c r="F472" i="125"/>
  <c r="E472" i="125"/>
  <c r="D472" i="125"/>
  <c r="F471" i="125"/>
  <c r="E471" i="125"/>
  <c r="D471" i="125"/>
  <c r="F470" i="125"/>
  <c r="E470" i="125"/>
  <c r="D470" i="125"/>
  <c r="F469" i="125"/>
  <c r="E469" i="125"/>
  <c r="D469" i="125"/>
  <c r="F468" i="125"/>
  <c r="E468" i="125"/>
  <c r="D468" i="125"/>
  <c r="F467" i="125"/>
  <c r="E467" i="125"/>
  <c r="D467" i="125"/>
  <c r="F466" i="125"/>
  <c r="E466" i="125"/>
  <c r="D466" i="125"/>
  <c r="F465" i="125"/>
  <c r="E465" i="125"/>
  <c r="D465" i="125"/>
  <c r="F464" i="125"/>
  <c r="E464" i="125"/>
  <c r="D464" i="125"/>
  <c r="F463" i="125"/>
  <c r="E463" i="125"/>
  <c r="D463" i="125"/>
  <c r="F462" i="125"/>
  <c r="E462" i="125"/>
  <c r="D462" i="125"/>
  <c r="F461" i="125"/>
  <c r="E461" i="125"/>
  <c r="D461" i="125"/>
  <c r="F460" i="125"/>
  <c r="E460" i="125"/>
  <c r="D460" i="125"/>
  <c r="F459" i="125"/>
  <c r="E459" i="125"/>
  <c r="D459" i="125"/>
  <c r="F458" i="125"/>
  <c r="E458" i="125"/>
  <c r="D458" i="125"/>
  <c r="F457" i="125"/>
  <c r="E457" i="125"/>
  <c r="D457" i="125"/>
  <c r="F456" i="125"/>
  <c r="E456" i="125"/>
  <c r="D456" i="125"/>
  <c r="F455" i="125"/>
  <c r="E455" i="125"/>
  <c r="D455" i="125"/>
  <c r="F454" i="125"/>
  <c r="E454" i="125"/>
  <c r="D454" i="125"/>
  <c r="F453" i="125"/>
  <c r="E453" i="125"/>
  <c r="D453" i="125"/>
  <c r="F452" i="125"/>
  <c r="E452" i="125"/>
  <c r="D452" i="125"/>
  <c r="F451" i="125"/>
  <c r="E451" i="125"/>
  <c r="D451" i="125"/>
  <c r="F450" i="125"/>
  <c r="E450" i="125"/>
  <c r="D450" i="125"/>
  <c r="F449" i="125"/>
  <c r="E449" i="125"/>
  <c r="D449" i="125"/>
  <c r="F448" i="125"/>
  <c r="E448" i="125"/>
  <c r="D448" i="125"/>
  <c r="F447" i="125"/>
  <c r="E447" i="125"/>
  <c r="D447" i="125"/>
  <c r="F446" i="125"/>
  <c r="E446" i="125"/>
  <c r="D446" i="125"/>
  <c r="F445" i="125"/>
  <c r="E445" i="125"/>
  <c r="D445" i="125"/>
  <c r="F444" i="125"/>
  <c r="E444" i="125"/>
  <c r="D444" i="125"/>
  <c r="F443" i="125"/>
  <c r="E443" i="125"/>
  <c r="D443" i="125"/>
  <c r="F442" i="125"/>
  <c r="E442" i="125"/>
  <c r="D442" i="125"/>
  <c r="F441" i="125"/>
  <c r="E441" i="125"/>
  <c r="D441" i="125"/>
  <c r="F440" i="125"/>
  <c r="E440" i="125"/>
  <c r="D440" i="125"/>
  <c r="F439" i="125"/>
  <c r="E439" i="125"/>
  <c r="D439" i="125"/>
  <c r="F438" i="125"/>
  <c r="E438" i="125"/>
  <c r="D438" i="125"/>
  <c r="F437" i="125"/>
  <c r="E437" i="125"/>
  <c r="D437" i="125"/>
  <c r="F436" i="125"/>
  <c r="E436" i="125"/>
  <c r="D436" i="125"/>
  <c r="F435" i="125"/>
  <c r="E435" i="125"/>
  <c r="D435" i="125"/>
  <c r="F434" i="125"/>
  <c r="E434" i="125"/>
  <c r="D434" i="125"/>
  <c r="F433" i="125"/>
  <c r="E433" i="125"/>
  <c r="D433" i="125"/>
  <c r="F432" i="125"/>
  <c r="E432" i="125"/>
  <c r="D432" i="125"/>
  <c r="F431" i="125"/>
  <c r="E431" i="125"/>
  <c r="D431" i="125"/>
  <c r="F430" i="125"/>
  <c r="E430" i="125"/>
  <c r="D430" i="125"/>
  <c r="F429" i="125"/>
  <c r="E429" i="125"/>
  <c r="D429" i="125"/>
  <c r="F428" i="125"/>
  <c r="E428" i="125"/>
  <c r="D428" i="125"/>
  <c r="F427" i="125"/>
  <c r="E427" i="125"/>
  <c r="D427" i="125"/>
  <c r="F426" i="125"/>
  <c r="E426" i="125"/>
  <c r="D426" i="125"/>
  <c r="F425" i="125"/>
  <c r="E425" i="125"/>
  <c r="D425" i="125"/>
  <c r="F424" i="125"/>
  <c r="E424" i="125"/>
  <c r="D424" i="125"/>
  <c r="F423" i="125"/>
  <c r="E423" i="125"/>
  <c r="D423" i="125"/>
  <c r="F422" i="125"/>
  <c r="E422" i="125"/>
  <c r="D422" i="125"/>
  <c r="F421" i="125"/>
  <c r="E421" i="125"/>
  <c r="D421" i="125"/>
  <c r="F420" i="125"/>
  <c r="E420" i="125"/>
  <c r="D420" i="125"/>
  <c r="F419" i="125"/>
  <c r="E419" i="125"/>
  <c r="D419" i="125"/>
  <c r="F418" i="125"/>
  <c r="E418" i="125"/>
  <c r="D418" i="125"/>
  <c r="F417" i="125"/>
  <c r="E417" i="125"/>
  <c r="D417" i="125"/>
  <c r="F416" i="125"/>
  <c r="E416" i="125"/>
  <c r="D416" i="125"/>
  <c r="F415" i="125"/>
  <c r="E415" i="125"/>
  <c r="D415" i="125"/>
  <c r="F414" i="125"/>
  <c r="E414" i="125"/>
  <c r="D414" i="125"/>
  <c r="F413" i="125"/>
  <c r="E413" i="125"/>
  <c r="D413" i="125"/>
  <c r="F412" i="125"/>
  <c r="E412" i="125"/>
  <c r="D412" i="125"/>
  <c r="F411" i="125"/>
  <c r="E411" i="125"/>
  <c r="D411" i="125"/>
  <c r="F410" i="125"/>
  <c r="E410" i="125"/>
  <c r="D410" i="125"/>
  <c r="F409" i="125"/>
  <c r="E409" i="125"/>
  <c r="D409" i="125"/>
  <c r="F408" i="125"/>
  <c r="E408" i="125"/>
  <c r="D408" i="125"/>
  <c r="F407" i="125"/>
  <c r="E407" i="125"/>
  <c r="D407" i="125"/>
  <c r="F406" i="125"/>
  <c r="E406" i="125"/>
  <c r="D406" i="125"/>
  <c r="F405" i="125"/>
  <c r="E405" i="125"/>
  <c r="D405" i="125"/>
  <c r="F404" i="125"/>
  <c r="E404" i="125"/>
  <c r="D404" i="125"/>
  <c r="F403" i="125"/>
  <c r="E403" i="125"/>
  <c r="D403" i="125"/>
  <c r="F402" i="125"/>
  <c r="E402" i="125"/>
  <c r="D402" i="125"/>
  <c r="F401" i="125"/>
  <c r="E401" i="125"/>
  <c r="D401" i="125"/>
  <c r="F400" i="125"/>
  <c r="E400" i="125"/>
  <c r="D400" i="125"/>
  <c r="F399" i="125"/>
  <c r="E399" i="125"/>
  <c r="D399" i="125"/>
  <c r="F398" i="125"/>
  <c r="E398" i="125"/>
  <c r="D398" i="125"/>
  <c r="F397" i="125"/>
  <c r="E397" i="125"/>
  <c r="D397" i="125"/>
  <c r="F396" i="125"/>
  <c r="E396" i="125"/>
  <c r="D396" i="125"/>
  <c r="F395" i="125"/>
  <c r="E395" i="125"/>
  <c r="D395" i="125"/>
  <c r="F394" i="125"/>
  <c r="E394" i="125"/>
  <c r="D394" i="125"/>
  <c r="F393" i="125"/>
  <c r="E393" i="125"/>
  <c r="D393" i="125"/>
  <c r="F392" i="125"/>
  <c r="E392" i="125"/>
  <c r="D392" i="125"/>
  <c r="F391" i="125"/>
  <c r="E391" i="125"/>
  <c r="D391" i="125"/>
  <c r="F390" i="125"/>
  <c r="E390" i="125"/>
  <c r="D390" i="125"/>
  <c r="F389" i="125"/>
  <c r="E389" i="125"/>
  <c r="D389" i="125"/>
  <c r="F388" i="125"/>
  <c r="E388" i="125"/>
  <c r="D388" i="125"/>
  <c r="F387" i="125"/>
  <c r="E387" i="125"/>
  <c r="D387" i="125"/>
  <c r="F386" i="125"/>
  <c r="E386" i="125"/>
  <c r="D386" i="125"/>
  <c r="F385" i="125"/>
  <c r="E385" i="125"/>
  <c r="D385" i="125"/>
  <c r="F384" i="125"/>
  <c r="E384" i="125"/>
  <c r="D384" i="125"/>
  <c r="F383" i="125"/>
  <c r="E383" i="125"/>
  <c r="D383" i="125"/>
  <c r="F382" i="125"/>
  <c r="E382" i="125"/>
  <c r="D382" i="125"/>
  <c r="F381" i="125"/>
  <c r="E381" i="125"/>
  <c r="D381" i="125"/>
  <c r="F380" i="125"/>
  <c r="E380" i="125"/>
  <c r="D380" i="125"/>
  <c r="F379" i="125"/>
  <c r="E379" i="125"/>
  <c r="D379" i="125"/>
  <c r="F378" i="125"/>
  <c r="E378" i="125"/>
  <c r="D378" i="125"/>
  <c r="F377" i="125"/>
  <c r="E377" i="125"/>
  <c r="D377" i="125"/>
  <c r="F376" i="125"/>
  <c r="E376" i="125"/>
  <c r="D376" i="125"/>
  <c r="F375" i="125"/>
  <c r="E375" i="125"/>
  <c r="D375" i="125"/>
  <c r="F374" i="125"/>
  <c r="E374" i="125"/>
  <c r="D374" i="125"/>
  <c r="F373" i="125"/>
  <c r="E373" i="125"/>
  <c r="D373" i="125"/>
  <c r="F372" i="125"/>
  <c r="E372" i="125"/>
  <c r="D372" i="125"/>
  <c r="F371" i="125"/>
  <c r="E371" i="125"/>
  <c r="D371" i="125"/>
  <c r="F370" i="125"/>
  <c r="E370" i="125"/>
  <c r="D370" i="125"/>
  <c r="F369" i="125"/>
  <c r="E369" i="125"/>
  <c r="D369" i="125"/>
  <c r="F368" i="125"/>
  <c r="E368" i="125"/>
  <c r="D368" i="125"/>
  <c r="F367" i="125"/>
  <c r="E367" i="125"/>
  <c r="D367" i="125"/>
  <c r="F366" i="125"/>
  <c r="E366" i="125"/>
  <c r="D366" i="125"/>
  <c r="F365" i="125"/>
  <c r="E365" i="125"/>
  <c r="D365" i="125"/>
  <c r="F364" i="125"/>
  <c r="E364" i="125"/>
  <c r="D364" i="125"/>
  <c r="F363" i="125"/>
  <c r="E363" i="125"/>
  <c r="D363" i="125"/>
  <c r="F362" i="125"/>
  <c r="E362" i="125"/>
  <c r="D362" i="125"/>
  <c r="F361" i="125"/>
  <c r="E361" i="125"/>
  <c r="D361" i="125"/>
  <c r="F360" i="125"/>
  <c r="E360" i="125"/>
  <c r="D360" i="125"/>
  <c r="F359" i="125"/>
  <c r="E359" i="125"/>
  <c r="D359" i="125"/>
  <c r="F358" i="125"/>
  <c r="E358" i="125"/>
  <c r="D358" i="125"/>
  <c r="F357" i="125"/>
  <c r="E357" i="125"/>
  <c r="D357" i="125"/>
  <c r="F356" i="125"/>
  <c r="E356" i="125"/>
  <c r="D356" i="125"/>
  <c r="F355" i="125"/>
  <c r="E355" i="125"/>
  <c r="D355" i="125"/>
  <c r="F354" i="125"/>
  <c r="E354" i="125"/>
  <c r="D354" i="125"/>
  <c r="F353" i="125"/>
  <c r="E353" i="125"/>
  <c r="D353" i="125"/>
  <c r="F352" i="125"/>
  <c r="E352" i="125"/>
  <c r="D352" i="125"/>
  <c r="F351" i="125"/>
  <c r="E351" i="125"/>
  <c r="D351" i="125"/>
  <c r="F350" i="125"/>
  <c r="E350" i="125"/>
  <c r="D350" i="125"/>
  <c r="F349" i="125"/>
  <c r="E349" i="125"/>
  <c r="D349" i="125"/>
  <c r="F348" i="125"/>
  <c r="E348" i="125"/>
  <c r="D348" i="125"/>
  <c r="F347" i="125"/>
  <c r="E347" i="125"/>
  <c r="D347" i="125"/>
  <c r="F346" i="125"/>
  <c r="E346" i="125"/>
  <c r="D346" i="125"/>
  <c r="F345" i="125"/>
  <c r="E345" i="125"/>
  <c r="D345" i="125"/>
  <c r="F344" i="125"/>
  <c r="E344" i="125"/>
  <c r="D344" i="125"/>
  <c r="F343" i="125"/>
  <c r="E343" i="125"/>
  <c r="D343" i="125"/>
  <c r="F342" i="125"/>
  <c r="E342" i="125"/>
  <c r="D342" i="125"/>
  <c r="F341" i="125"/>
  <c r="E341" i="125"/>
  <c r="D341" i="125"/>
  <c r="F340" i="125"/>
  <c r="E340" i="125"/>
  <c r="D340" i="125"/>
  <c r="F339" i="125"/>
  <c r="E339" i="125"/>
  <c r="D339" i="125"/>
  <c r="F338" i="125"/>
  <c r="E338" i="125"/>
  <c r="D338" i="125"/>
  <c r="F337" i="125"/>
  <c r="E337" i="125"/>
  <c r="D337" i="125"/>
  <c r="F336" i="125"/>
  <c r="E336" i="125"/>
  <c r="D336" i="125"/>
  <c r="F335" i="125"/>
  <c r="E335" i="125"/>
  <c r="D335" i="125"/>
  <c r="F334" i="125"/>
  <c r="E334" i="125"/>
  <c r="D334" i="125"/>
  <c r="F333" i="125"/>
  <c r="E333" i="125"/>
  <c r="D333" i="125"/>
  <c r="F332" i="125"/>
  <c r="E332" i="125"/>
  <c r="D332" i="125"/>
  <c r="F331" i="125"/>
  <c r="E331" i="125"/>
  <c r="D331" i="125"/>
  <c r="L330" i="125"/>
  <c r="K330" i="125"/>
  <c r="J330" i="125"/>
  <c r="F330" i="125"/>
  <c r="E330" i="125"/>
  <c r="D330" i="125"/>
  <c r="L329" i="125"/>
  <c r="K329" i="125"/>
  <c r="J329" i="125"/>
  <c r="F329" i="125"/>
  <c r="E329" i="125"/>
  <c r="D329" i="125"/>
  <c r="L328" i="125"/>
  <c r="K328" i="125"/>
  <c r="J328" i="125"/>
  <c r="F328" i="125"/>
  <c r="E328" i="125"/>
  <c r="D328" i="125"/>
  <c r="L327" i="125"/>
  <c r="K327" i="125"/>
  <c r="J327" i="125"/>
  <c r="F327" i="125"/>
  <c r="E327" i="125"/>
  <c r="D327" i="125"/>
  <c r="L326" i="125"/>
  <c r="K326" i="125"/>
  <c r="J326" i="125"/>
  <c r="F326" i="125"/>
  <c r="E326" i="125"/>
  <c r="D326" i="125"/>
  <c r="L325" i="125"/>
  <c r="K325" i="125"/>
  <c r="J325" i="125"/>
  <c r="F325" i="125"/>
  <c r="E325" i="125"/>
  <c r="D325" i="125"/>
  <c r="L324" i="125"/>
  <c r="K324" i="125"/>
  <c r="J324" i="125"/>
  <c r="F324" i="125"/>
  <c r="E324" i="125"/>
  <c r="D324" i="125"/>
  <c r="L323" i="125"/>
  <c r="K323" i="125"/>
  <c r="J323" i="125"/>
  <c r="F323" i="125"/>
  <c r="E323" i="125"/>
  <c r="D323" i="125"/>
  <c r="L322" i="125"/>
  <c r="K322" i="125"/>
  <c r="J322" i="125"/>
  <c r="F322" i="125"/>
  <c r="E322" i="125"/>
  <c r="D322" i="125"/>
  <c r="L321" i="125"/>
  <c r="K321" i="125"/>
  <c r="J321" i="125"/>
  <c r="F321" i="125"/>
  <c r="E321" i="125"/>
  <c r="D321" i="125"/>
  <c r="L320" i="125"/>
  <c r="K320" i="125"/>
  <c r="J320" i="125"/>
  <c r="F320" i="125"/>
  <c r="E320" i="125"/>
  <c r="D320" i="125"/>
  <c r="L319" i="125"/>
  <c r="K319" i="125"/>
  <c r="J319" i="125"/>
  <c r="F319" i="125"/>
  <c r="E319" i="125"/>
  <c r="D319" i="125"/>
  <c r="L318" i="125"/>
  <c r="K318" i="125"/>
  <c r="J318" i="125"/>
  <c r="F318" i="125"/>
  <c r="E318" i="125"/>
  <c r="D318" i="125"/>
  <c r="L317" i="125"/>
  <c r="K317" i="125"/>
  <c r="J317" i="125"/>
  <c r="F317" i="125"/>
  <c r="E317" i="125"/>
  <c r="D317" i="125"/>
  <c r="L316" i="125"/>
  <c r="K316" i="125"/>
  <c r="J316" i="125"/>
  <c r="F316" i="125"/>
  <c r="E316" i="125"/>
  <c r="D316" i="125"/>
  <c r="L315" i="125"/>
  <c r="K315" i="125"/>
  <c r="J315" i="125"/>
  <c r="F315" i="125"/>
  <c r="E315" i="125"/>
  <c r="D315" i="125"/>
  <c r="L314" i="125"/>
  <c r="K314" i="125"/>
  <c r="J314" i="125"/>
  <c r="F314" i="125"/>
  <c r="E314" i="125"/>
  <c r="D314" i="125"/>
  <c r="L313" i="125"/>
  <c r="K313" i="125"/>
  <c r="J313" i="125"/>
  <c r="F313" i="125"/>
  <c r="E313" i="125"/>
  <c r="D313" i="125"/>
  <c r="L312" i="125"/>
  <c r="K312" i="125"/>
  <c r="J312" i="125"/>
  <c r="F312" i="125"/>
  <c r="E312" i="125"/>
  <c r="D312" i="125"/>
  <c r="L311" i="125"/>
  <c r="K311" i="125"/>
  <c r="J311" i="125"/>
  <c r="F311" i="125"/>
  <c r="E311" i="125"/>
  <c r="D311" i="125"/>
  <c r="L310" i="125"/>
  <c r="K310" i="125"/>
  <c r="J310" i="125"/>
  <c r="F310" i="125"/>
  <c r="E310" i="125"/>
  <c r="D310" i="125"/>
  <c r="L309" i="125"/>
  <c r="K309" i="125"/>
  <c r="J309" i="125"/>
  <c r="F309" i="125"/>
  <c r="E309" i="125"/>
  <c r="D309" i="125"/>
  <c r="L308" i="125"/>
  <c r="K308" i="125"/>
  <c r="J308" i="125"/>
  <c r="F308" i="125"/>
  <c r="E308" i="125"/>
  <c r="D308" i="125"/>
  <c r="L307" i="125"/>
  <c r="K307" i="125"/>
  <c r="J307" i="125"/>
  <c r="F307" i="125"/>
  <c r="E307" i="125"/>
  <c r="D307" i="125"/>
  <c r="L306" i="125"/>
  <c r="K306" i="125"/>
  <c r="J306" i="125"/>
  <c r="F306" i="125"/>
  <c r="E306" i="125"/>
  <c r="D306" i="125"/>
  <c r="L305" i="125"/>
  <c r="K305" i="125"/>
  <c r="J305" i="125"/>
  <c r="F305" i="125"/>
  <c r="E305" i="125"/>
  <c r="D305" i="125"/>
  <c r="L304" i="125"/>
  <c r="K304" i="125"/>
  <c r="J304" i="125"/>
  <c r="F304" i="125"/>
  <c r="E304" i="125"/>
  <c r="D304" i="125"/>
  <c r="L303" i="125"/>
  <c r="K303" i="125"/>
  <c r="J303" i="125"/>
  <c r="F303" i="125"/>
  <c r="E303" i="125"/>
  <c r="D303" i="125"/>
  <c r="L302" i="125"/>
  <c r="K302" i="125"/>
  <c r="J302" i="125"/>
  <c r="F302" i="125"/>
  <c r="E302" i="125"/>
  <c r="D302" i="125"/>
  <c r="L301" i="125"/>
  <c r="K301" i="125"/>
  <c r="J301" i="125"/>
  <c r="F301" i="125"/>
  <c r="E301" i="125"/>
  <c r="D301" i="125"/>
  <c r="L300" i="125"/>
  <c r="K300" i="125"/>
  <c r="J300" i="125"/>
  <c r="F300" i="125"/>
  <c r="E300" i="125"/>
  <c r="D300" i="125"/>
  <c r="L299" i="125"/>
  <c r="K299" i="125"/>
  <c r="J299" i="125"/>
  <c r="F299" i="125"/>
  <c r="E299" i="125"/>
  <c r="D299" i="125"/>
  <c r="L298" i="125"/>
  <c r="K298" i="125"/>
  <c r="J298" i="125"/>
  <c r="F298" i="125"/>
  <c r="E298" i="125"/>
  <c r="D298" i="125"/>
  <c r="L297" i="125"/>
  <c r="K297" i="125"/>
  <c r="J297" i="125"/>
  <c r="F297" i="125"/>
  <c r="E297" i="125"/>
  <c r="D297" i="125"/>
  <c r="L296" i="125"/>
  <c r="K296" i="125"/>
  <c r="J296" i="125"/>
  <c r="F296" i="125"/>
  <c r="E296" i="125"/>
  <c r="D296" i="125"/>
  <c r="L295" i="125"/>
  <c r="K295" i="125"/>
  <c r="J295" i="125"/>
  <c r="F295" i="125"/>
  <c r="E295" i="125"/>
  <c r="D295" i="125"/>
  <c r="L294" i="125"/>
  <c r="K294" i="125"/>
  <c r="J294" i="125"/>
  <c r="F294" i="125"/>
  <c r="E294" i="125"/>
  <c r="D294" i="125"/>
  <c r="L293" i="125"/>
  <c r="K293" i="125"/>
  <c r="J293" i="125"/>
  <c r="H293" i="125"/>
  <c r="F293" i="125"/>
  <c r="E293" i="125"/>
  <c r="D293" i="125"/>
  <c r="L292" i="125"/>
  <c r="K292" i="125"/>
  <c r="J292" i="125"/>
  <c r="H292" i="125"/>
  <c r="F292" i="125"/>
  <c r="E292" i="125"/>
  <c r="D292" i="125"/>
  <c r="L291" i="125"/>
  <c r="K291" i="125"/>
  <c r="J291" i="125"/>
  <c r="H291" i="125"/>
  <c r="F291" i="125"/>
  <c r="E291" i="125"/>
  <c r="D291" i="125"/>
  <c r="L290" i="125"/>
  <c r="K290" i="125"/>
  <c r="J290" i="125"/>
  <c r="H290" i="125"/>
  <c r="F290" i="125"/>
  <c r="E290" i="125"/>
  <c r="D290" i="125"/>
  <c r="L289" i="125"/>
  <c r="K289" i="125"/>
  <c r="J289" i="125"/>
  <c r="H289" i="125"/>
  <c r="F289" i="125"/>
  <c r="E289" i="125"/>
  <c r="D289" i="125"/>
  <c r="L288" i="125"/>
  <c r="K288" i="125"/>
  <c r="J288" i="125"/>
  <c r="H288" i="125"/>
  <c r="F288" i="125"/>
  <c r="E288" i="125"/>
  <c r="D288" i="125"/>
  <c r="L287" i="125"/>
  <c r="K287" i="125"/>
  <c r="J287" i="125"/>
  <c r="H287" i="125"/>
  <c r="F287" i="125"/>
  <c r="E287" i="125"/>
  <c r="D287" i="125"/>
  <c r="L286" i="125"/>
  <c r="K286" i="125"/>
  <c r="J286" i="125"/>
  <c r="H286" i="125"/>
  <c r="F286" i="125"/>
  <c r="E286" i="125"/>
  <c r="D286" i="125"/>
  <c r="L285" i="125"/>
  <c r="K285" i="125"/>
  <c r="J285" i="125"/>
  <c r="H285" i="125"/>
  <c r="F285" i="125"/>
  <c r="E285" i="125"/>
  <c r="D285" i="125"/>
  <c r="L284" i="125"/>
  <c r="K284" i="125"/>
  <c r="J284" i="125"/>
  <c r="H284" i="125"/>
  <c r="F284" i="125"/>
  <c r="E284" i="125"/>
  <c r="D284" i="125"/>
  <c r="L283" i="125"/>
  <c r="K283" i="125"/>
  <c r="J283" i="125"/>
  <c r="H283" i="125"/>
  <c r="F283" i="125"/>
  <c r="E283" i="125"/>
  <c r="D283" i="125"/>
  <c r="L282" i="125"/>
  <c r="K282" i="125"/>
  <c r="J282" i="125"/>
  <c r="H282" i="125"/>
  <c r="F282" i="125"/>
  <c r="E282" i="125"/>
  <c r="D282" i="125"/>
  <c r="L281" i="125"/>
  <c r="K281" i="125"/>
  <c r="J281" i="125"/>
  <c r="H281" i="125"/>
  <c r="F281" i="125"/>
  <c r="E281" i="125"/>
  <c r="D281" i="125"/>
  <c r="L280" i="125"/>
  <c r="K280" i="125"/>
  <c r="J280" i="125"/>
  <c r="H280" i="125"/>
  <c r="F280" i="125"/>
  <c r="E280" i="125"/>
  <c r="D280" i="125"/>
  <c r="L279" i="125"/>
  <c r="K279" i="125"/>
  <c r="J279" i="125"/>
  <c r="H279" i="125"/>
  <c r="F279" i="125"/>
  <c r="E279" i="125"/>
  <c r="D279" i="125"/>
  <c r="L278" i="125"/>
  <c r="K278" i="125"/>
  <c r="J278" i="125"/>
  <c r="H278" i="125"/>
  <c r="F278" i="125"/>
  <c r="E278" i="125"/>
  <c r="D278" i="125"/>
  <c r="L277" i="125"/>
  <c r="K277" i="125"/>
  <c r="J277" i="125"/>
  <c r="H277" i="125"/>
  <c r="F277" i="125"/>
  <c r="E277" i="125"/>
  <c r="D277" i="125"/>
  <c r="L276" i="125"/>
  <c r="K276" i="125"/>
  <c r="J276" i="125"/>
  <c r="H276" i="125"/>
  <c r="F276" i="125"/>
  <c r="E276" i="125"/>
  <c r="D276" i="125"/>
  <c r="L275" i="125"/>
  <c r="K275" i="125"/>
  <c r="J275" i="125"/>
  <c r="H275" i="125"/>
  <c r="F275" i="125"/>
  <c r="E275" i="125"/>
  <c r="D275" i="125"/>
  <c r="L274" i="125"/>
  <c r="K274" i="125"/>
  <c r="J274" i="125"/>
  <c r="H274" i="125"/>
  <c r="F274" i="125"/>
  <c r="E274" i="125"/>
  <c r="D274" i="125"/>
  <c r="L273" i="125"/>
  <c r="K273" i="125"/>
  <c r="J273" i="125"/>
  <c r="H273" i="125"/>
  <c r="F273" i="125"/>
  <c r="E273" i="125"/>
  <c r="D273" i="125"/>
  <c r="L272" i="125"/>
  <c r="K272" i="125"/>
  <c r="J272" i="125"/>
  <c r="H272" i="125"/>
  <c r="F272" i="125"/>
  <c r="E272" i="125"/>
  <c r="D272" i="125"/>
  <c r="L271" i="125"/>
  <c r="K271" i="125"/>
  <c r="J271" i="125"/>
  <c r="H271" i="125"/>
  <c r="F271" i="125"/>
  <c r="E271" i="125"/>
  <c r="D271" i="125"/>
  <c r="L270" i="125"/>
  <c r="K270" i="125"/>
  <c r="J270" i="125"/>
  <c r="H270" i="125"/>
  <c r="F270" i="125"/>
  <c r="E270" i="125"/>
  <c r="D270" i="125"/>
  <c r="L269" i="125"/>
  <c r="K269" i="125"/>
  <c r="J269" i="125"/>
  <c r="H269" i="125"/>
  <c r="F269" i="125"/>
  <c r="E269" i="125"/>
  <c r="D269" i="125"/>
  <c r="L268" i="125"/>
  <c r="K268" i="125"/>
  <c r="J268" i="125"/>
  <c r="H268" i="125"/>
  <c r="F268" i="125"/>
  <c r="E268" i="125"/>
  <c r="D268" i="125"/>
  <c r="L267" i="125"/>
  <c r="K267" i="125"/>
  <c r="J267" i="125"/>
  <c r="H267" i="125"/>
  <c r="F267" i="125"/>
  <c r="E267" i="125"/>
  <c r="D267" i="125"/>
  <c r="L266" i="125"/>
  <c r="K266" i="125"/>
  <c r="J266" i="125"/>
  <c r="H266" i="125"/>
  <c r="F266" i="125"/>
  <c r="E266" i="125"/>
  <c r="D266" i="125"/>
  <c r="L265" i="125"/>
  <c r="K265" i="125"/>
  <c r="J265" i="125"/>
  <c r="H265" i="125"/>
  <c r="F265" i="125"/>
  <c r="E265" i="125"/>
  <c r="D265" i="125"/>
  <c r="L264" i="125"/>
  <c r="K264" i="125"/>
  <c r="J264" i="125"/>
  <c r="H264" i="125"/>
  <c r="F264" i="125"/>
  <c r="E264" i="125"/>
  <c r="D264" i="125"/>
  <c r="L263" i="125"/>
  <c r="K263" i="125"/>
  <c r="J263" i="125"/>
  <c r="H263" i="125"/>
  <c r="F263" i="125"/>
  <c r="E263" i="125"/>
  <c r="D263" i="125"/>
  <c r="L262" i="125"/>
  <c r="K262" i="125"/>
  <c r="J262" i="125"/>
  <c r="H262" i="125"/>
  <c r="F262" i="125"/>
  <c r="E262" i="125"/>
  <c r="D262" i="125"/>
  <c r="L261" i="125"/>
  <c r="K261" i="125"/>
  <c r="J261" i="125"/>
  <c r="H261" i="125"/>
  <c r="F261" i="125"/>
  <c r="E261" i="125"/>
  <c r="D261" i="125"/>
  <c r="L260" i="125"/>
  <c r="K260" i="125"/>
  <c r="J260" i="125"/>
  <c r="H260" i="125"/>
  <c r="F260" i="125"/>
  <c r="E260" i="125"/>
  <c r="D260" i="125"/>
  <c r="L259" i="125"/>
  <c r="K259" i="125"/>
  <c r="J259" i="125"/>
  <c r="H259" i="125"/>
  <c r="F259" i="125"/>
  <c r="E259" i="125"/>
  <c r="D259" i="125"/>
  <c r="L258" i="125"/>
  <c r="K258" i="125"/>
  <c r="J258" i="125"/>
  <c r="H258" i="125"/>
  <c r="F258" i="125"/>
  <c r="E258" i="125"/>
  <c r="D258" i="125"/>
  <c r="L257" i="125"/>
  <c r="K257" i="125"/>
  <c r="J257" i="125"/>
  <c r="H257" i="125"/>
  <c r="F257" i="125"/>
  <c r="E257" i="125"/>
  <c r="D257" i="125"/>
  <c r="L256" i="125"/>
  <c r="K256" i="125"/>
  <c r="J256" i="125"/>
  <c r="H256" i="125"/>
  <c r="F256" i="125"/>
  <c r="E256" i="125"/>
  <c r="D256" i="125"/>
  <c r="L255" i="125"/>
  <c r="K255" i="125"/>
  <c r="J255" i="125"/>
  <c r="H255" i="125"/>
  <c r="F255" i="125"/>
  <c r="E255" i="125"/>
  <c r="D255" i="125"/>
  <c r="L254" i="125"/>
  <c r="K254" i="125"/>
  <c r="J254" i="125"/>
  <c r="H254" i="125"/>
  <c r="F254" i="125"/>
  <c r="E254" i="125"/>
  <c r="D254" i="125"/>
  <c r="L253" i="125"/>
  <c r="K253" i="125"/>
  <c r="J253" i="125"/>
  <c r="H253" i="125"/>
  <c r="F253" i="125"/>
  <c r="E253" i="125"/>
  <c r="D253" i="125"/>
  <c r="L252" i="125"/>
  <c r="K252" i="125"/>
  <c r="J252" i="125"/>
  <c r="H252" i="125"/>
  <c r="F252" i="125"/>
  <c r="E252" i="125"/>
  <c r="D252" i="125"/>
  <c r="L251" i="125"/>
  <c r="K251" i="125"/>
  <c r="J251" i="125"/>
  <c r="H251" i="125"/>
  <c r="F251" i="125"/>
  <c r="E251" i="125"/>
  <c r="D251" i="125"/>
  <c r="L250" i="125"/>
  <c r="K250" i="125"/>
  <c r="J250" i="125"/>
  <c r="H250" i="125"/>
  <c r="F250" i="125"/>
  <c r="E250" i="125"/>
  <c r="D250" i="125"/>
  <c r="L249" i="125"/>
  <c r="K249" i="125"/>
  <c r="J249" i="125"/>
  <c r="H249" i="125"/>
  <c r="F249" i="125"/>
  <c r="E249" i="125"/>
  <c r="D249" i="125"/>
  <c r="L248" i="125"/>
  <c r="K248" i="125"/>
  <c r="J248" i="125"/>
  <c r="H248" i="125"/>
  <c r="F248" i="125"/>
  <c r="E248" i="125"/>
  <c r="D248" i="125"/>
  <c r="L247" i="125"/>
  <c r="K247" i="125"/>
  <c r="J247" i="125"/>
  <c r="H247" i="125"/>
  <c r="F247" i="125"/>
  <c r="E247" i="125"/>
  <c r="D247" i="125"/>
  <c r="L246" i="125"/>
  <c r="K246" i="125"/>
  <c r="J246" i="125"/>
  <c r="H246" i="125"/>
  <c r="F246" i="125"/>
  <c r="E246" i="125"/>
  <c r="D246" i="125"/>
  <c r="L245" i="125"/>
  <c r="K245" i="125"/>
  <c r="J245" i="125"/>
  <c r="H245" i="125"/>
  <c r="F245" i="125"/>
  <c r="E245" i="125"/>
  <c r="D245" i="125"/>
  <c r="L244" i="125"/>
  <c r="K244" i="125"/>
  <c r="J244" i="125"/>
  <c r="H244" i="125"/>
  <c r="F244" i="125"/>
  <c r="E244" i="125"/>
  <c r="D244" i="125"/>
  <c r="L243" i="125"/>
  <c r="K243" i="125"/>
  <c r="J243" i="125"/>
  <c r="H243" i="125"/>
  <c r="F243" i="125"/>
  <c r="E243" i="125"/>
  <c r="D243" i="125"/>
  <c r="L242" i="125"/>
  <c r="K242" i="125"/>
  <c r="J242" i="125"/>
  <c r="H242" i="125"/>
  <c r="F242" i="125"/>
  <c r="E242" i="125"/>
  <c r="D242" i="125"/>
  <c r="L241" i="125"/>
  <c r="K241" i="125"/>
  <c r="J241" i="125"/>
  <c r="H241" i="125"/>
  <c r="F241" i="125"/>
  <c r="E241" i="125"/>
  <c r="D241" i="125"/>
  <c r="L240" i="125"/>
  <c r="K240" i="125"/>
  <c r="J240" i="125"/>
  <c r="H240" i="125"/>
  <c r="F240" i="125"/>
  <c r="E240" i="125"/>
  <c r="D240" i="125"/>
  <c r="L239" i="125"/>
  <c r="K239" i="125"/>
  <c r="J239" i="125"/>
  <c r="H239" i="125"/>
  <c r="F239" i="125"/>
  <c r="E239" i="125"/>
  <c r="D239" i="125"/>
  <c r="L238" i="125"/>
  <c r="K238" i="125"/>
  <c r="J238" i="125"/>
  <c r="H238" i="125"/>
  <c r="F238" i="125"/>
  <c r="E238" i="125"/>
  <c r="D238" i="125"/>
  <c r="L237" i="125"/>
  <c r="K237" i="125"/>
  <c r="J237" i="125"/>
  <c r="H237" i="125"/>
  <c r="F237" i="125"/>
  <c r="E237" i="125"/>
  <c r="D237" i="125"/>
  <c r="L236" i="125"/>
  <c r="K236" i="125"/>
  <c r="J236" i="125"/>
  <c r="H236" i="125"/>
  <c r="F236" i="125"/>
  <c r="E236" i="125"/>
  <c r="D236" i="125"/>
  <c r="L235" i="125"/>
  <c r="K235" i="125"/>
  <c r="J235" i="125"/>
  <c r="H235" i="125"/>
  <c r="F235" i="125"/>
  <c r="E235" i="125"/>
  <c r="D235" i="125"/>
  <c r="L234" i="125"/>
  <c r="K234" i="125"/>
  <c r="J234" i="125"/>
  <c r="H234" i="125"/>
  <c r="F234" i="125"/>
  <c r="E234" i="125"/>
  <c r="D234" i="125"/>
  <c r="L233" i="125"/>
  <c r="K233" i="125"/>
  <c r="J233" i="125"/>
  <c r="H233" i="125"/>
  <c r="F233" i="125"/>
  <c r="E233" i="125"/>
  <c r="D233" i="125"/>
  <c r="L232" i="125"/>
  <c r="K232" i="125"/>
  <c r="J232" i="125"/>
  <c r="F232" i="125"/>
  <c r="E232" i="125"/>
  <c r="D232" i="125"/>
  <c r="L231" i="125"/>
  <c r="K231" i="125"/>
  <c r="J231" i="125"/>
  <c r="F231" i="125"/>
  <c r="E231" i="125"/>
  <c r="D231" i="125"/>
  <c r="L230" i="125"/>
  <c r="K230" i="125"/>
  <c r="J230" i="125"/>
  <c r="F230" i="125"/>
  <c r="E230" i="125"/>
  <c r="D230" i="125"/>
  <c r="L229" i="125"/>
  <c r="K229" i="125"/>
  <c r="J229" i="125"/>
  <c r="F229" i="125"/>
  <c r="E229" i="125"/>
  <c r="D229" i="125"/>
  <c r="L228" i="125"/>
  <c r="K228" i="125"/>
  <c r="J228" i="125"/>
  <c r="F228" i="125"/>
  <c r="E228" i="125"/>
  <c r="D228" i="125"/>
  <c r="L227" i="125"/>
  <c r="K227" i="125"/>
  <c r="J227" i="125"/>
  <c r="F227" i="125"/>
  <c r="E227" i="125"/>
  <c r="D227" i="125"/>
  <c r="L226" i="125"/>
  <c r="K226" i="125"/>
  <c r="J226" i="125"/>
  <c r="F226" i="125"/>
  <c r="E226" i="125"/>
  <c r="D226" i="125"/>
  <c r="L225" i="125"/>
  <c r="K225" i="125"/>
  <c r="J225" i="125"/>
  <c r="F225" i="125"/>
  <c r="E225" i="125"/>
  <c r="D225" i="125"/>
  <c r="L224" i="125"/>
  <c r="K224" i="125"/>
  <c r="J224" i="125"/>
  <c r="F224" i="125"/>
  <c r="E224" i="125"/>
  <c r="D224" i="125"/>
  <c r="L223" i="125"/>
  <c r="K223" i="125"/>
  <c r="J223" i="125"/>
  <c r="F223" i="125"/>
  <c r="E223" i="125"/>
  <c r="D223" i="125"/>
  <c r="L222" i="125"/>
  <c r="K222" i="125"/>
  <c r="J222" i="125"/>
  <c r="F222" i="125"/>
  <c r="E222" i="125"/>
  <c r="D222" i="125"/>
  <c r="L221" i="125"/>
  <c r="K221" i="125"/>
  <c r="J221" i="125"/>
  <c r="F221" i="125"/>
  <c r="E221" i="125"/>
  <c r="D221" i="125"/>
  <c r="L220" i="125"/>
  <c r="K220" i="125"/>
  <c r="J220" i="125"/>
  <c r="F220" i="125"/>
  <c r="E220" i="125"/>
  <c r="D220" i="125"/>
  <c r="L219" i="125"/>
  <c r="K219" i="125"/>
  <c r="J219" i="125"/>
  <c r="F219" i="125"/>
  <c r="E219" i="125"/>
  <c r="D219" i="125"/>
  <c r="L218" i="125"/>
  <c r="K218" i="125"/>
  <c r="J218" i="125"/>
  <c r="F218" i="125"/>
  <c r="E218" i="125"/>
  <c r="D218" i="125"/>
  <c r="L217" i="125"/>
  <c r="K217" i="125"/>
  <c r="J217" i="125"/>
  <c r="F217" i="125"/>
  <c r="E217" i="125"/>
  <c r="D217" i="125"/>
  <c r="L216" i="125"/>
  <c r="K216" i="125"/>
  <c r="J216" i="125"/>
  <c r="F216" i="125"/>
  <c r="E216" i="125"/>
  <c r="D216" i="125"/>
  <c r="L215" i="125"/>
  <c r="K215" i="125"/>
  <c r="J215" i="125"/>
  <c r="F215" i="125"/>
  <c r="E215" i="125"/>
  <c r="D215" i="125"/>
  <c r="L214" i="125"/>
  <c r="K214" i="125"/>
  <c r="J214" i="125"/>
  <c r="F214" i="125"/>
  <c r="E214" i="125"/>
  <c r="D214" i="125"/>
  <c r="L213" i="125"/>
  <c r="K213" i="125"/>
  <c r="J213" i="125"/>
  <c r="F213" i="125"/>
  <c r="E213" i="125"/>
  <c r="D213" i="125"/>
  <c r="L212" i="125"/>
  <c r="K212" i="125"/>
  <c r="J212" i="125"/>
  <c r="F212" i="125"/>
  <c r="E212" i="125"/>
  <c r="D212" i="125"/>
  <c r="L211" i="125"/>
  <c r="K211" i="125"/>
  <c r="J211" i="125"/>
  <c r="F211" i="125"/>
  <c r="E211" i="125"/>
  <c r="D211" i="125"/>
  <c r="L210" i="125"/>
  <c r="K210" i="125"/>
  <c r="J210" i="125"/>
  <c r="F210" i="125"/>
  <c r="E210" i="125"/>
  <c r="D210" i="125"/>
  <c r="L209" i="125"/>
  <c r="K209" i="125"/>
  <c r="J209" i="125"/>
  <c r="F209" i="125"/>
  <c r="E209" i="125"/>
  <c r="D209" i="125"/>
  <c r="L208" i="125"/>
  <c r="K208" i="125"/>
  <c r="J208" i="125"/>
  <c r="F208" i="125"/>
  <c r="E208" i="125"/>
  <c r="D208" i="125"/>
  <c r="L207" i="125"/>
  <c r="K207" i="125"/>
  <c r="J207" i="125"/>
  <c r="F207" i="125"/>
  <c r="E207" i="125"/>
  <c r="D207" i="125"/>
  <c r="L206" i="125"/>
  <c r="K206" i="125"/>
  <c r="J206" i="125"/>
  <c r="F206" i="125"/>
  <c r="E206" i="125"/>
  <c r="D206" i="125"/>
  <c r="L205" i="125"/>
  <c r="K205" i="125"/>
  <c r="J205" i="125"/>
  <c r="F205" i="125"/>
  <c r="E205" i="125"/>
  <c r="D205" i="125"/>
  <c r="L204" i="125"/>
  <c r="K204" i="125"/>
  <c r="J204" i="125"/>
  <c r="F204" i="125"/>
  <c r="E204" i="125"/>
  <c r="D204" i="125"/>
  <c r="L203" i="125"/>
  <c r="K203" i="125"/>
  <c r="J203" i="125"/>
  <c r="F203" i="125"/>
  <c r="E203" i="125"/>
  <c r="D203" i="125"/>
  <c r="L202" i="125"/>
  <c r="K202" i="125"/>
  <c r="J202" i="125"/>
  <c r="F202" i="125"/>
  <c r="E202" i="125"/>
  <c r="D202" i="125"/>
  <c r="L201" i="125"/>
  <c r="K201" i="125"/>
  <c r="J201" i="125"/>
  <c r="F201" i="125"/>
  <c r="E201" i="125"/>
  <c r="D201" i="125"/>
  <c r="L200" i="125"/>
  <c r="K200" i="125"/>
  <c r="J200" i="125"/>
  <c r="F200" i="125"/>
  <c r="E200" i="125"/>
  <c r="D200" i="125"/>
  <c r="L199" i="125"/>
  <c r="K199" i="125"/>
  <c r="J199" i="125"/>
  <c r="F199" i="125"/>
  <c r="E199" i="125"/>
  <c r="D199" i="125"/>
  <c r="L198" i="125"/>
  <c r="K198" i="125"/>
  <c r="J198" i="125"/>
  <c r="F198" i="125"/>
  <c r="E198" i="125"/>
  <c r="D198" i="125"/>
  <c r="L197" i="125"/>
  <c r="K197" i="125"/>
  <c r="J197" i="125"/>
  <c r="F197" i="125"/>
  <c r="E197" i="125"/>
  <c r="D197" i="125"/>
  <c r="L196" i="125"/>
  <c r="K196" i="125"/>
  <c r="J196" i="125"/>
  <c r="F196" i="125"/>
  <c r="E196" i="125"/>
  <c r="D196" i="125"/>
  <c r="L195" i="125"/>
  <c r="K195" i="125"/>
  <c r="J195" i="125"/>
  <c r="F195" i="125"/>
  <c r="E195" i="125"/>
  <c r="D195" i="125"/>
  <c r="L194" i="125"/>
  <c r="K194" i="125"/>
  <c r="J194" i="125"/>
  <c r="F194" i="125"/>
  <c r="E194" i="125"/>
  <c r="D194" i="125"/>
  <c r="L193" i="125"/>
  <c r="K193" i="125"/>
  <c r="J193" i="125"/>
  <c r="F193" i="125"/>
  <c r="E193" i="125"/>
  <c r="D193" i="125"/>
  <c r="L192" i="125"/>
  <c r="K192" i="125"/>
  <c r="J192" i="125"/>
  <c r="F192" i="125"/>
  <c r="E192" i="125"/>
  <c r="D192" i="125"/>
  <c r="L191" i="125"/>
  <c r="K191" i="125"/>
  <c r="J191" i="125"/>
  <c r="F191" i="125"/>
  <c r="E191" i="125"/>
  <c r="D191" i="125"/>
  <c r="L190" i="125"/>
  <c r="K190" i="125"/>
  <c r="J190" i="125"/>
  <c r="F190" i="125"/>
  <c r="E190" i="125"/>
  <c r="D190" i="125"/>
  <c r="L189" i="125"/>
  <c r="K189" i="125"/>
  <c r="J189" i="125"/>
  <c r="F189" i="125"/>
  <c r="E189" i="125"/>
  <c r="D189" i="125"/>
  <c r="L188" i="125"/>
  <c r="K188" i="125"/>
  <c r="J188" i="125"/>
  <c r="F188" i="125"/>
  <c r="E188" i="125"/>
  <c r="D188" i="125"/>
  <c r="L187" i="125"/>
  <c r="K187" i="125"/>
  <c r="J187" i="125"/>
  <c r="F187" i="125"/>
  <c r="E187" i="125"/>
  <c r="D187" i="125"/>
  <c r="L186" i="125"/>
  <c r="K186" i="125"/>
  <c r="J186" i="125"/>
  <c r="F186" i="125"/>
  <c r="E186" i="125"/>
  <c r="D186" i="125"/>
  <c r="L185" i="125"/>
  <c r="K185" i="125"/>
  <c r="J185" i="125"/>
  <c r="F185" i="125"/>
  <c r="E185" i="125"/>
  <c r="D185" i="125"/>
  <c r="L184" i="125"/>
  <c r="K184" i="125"/>
  <c r="J184" i="125"/>
  <c r="F184" i="125"/>
  <c r="E184" i="125"/>
  <c r="D184" i="125"/>
  <c r="L183" i="125"/>
  <c r="K183" i="125"/>
  <c r="J183" i="125"/>
  <c r="F183" i="125"/>
  <c r="E183" i="125"/>
  <c r="D183" i="125"/>
  <c r="L182" i="125"/>
  <c r="K182" i="125"/>
  <c r="J182" i="125"/>
  <c r="F182" i="125"/>
  <c r="E182" i="125"/>
  <c r="D182" i="125"/>
  <c r="L181" i="125"/>
  <c r="K181" i="125"/>
  <c r="J181" i="125"/>
  <c r="F181" i="125"/>
  <c r="E181" i="125"/>
  <c r="D181" i="125"/>
  <c r="L180" i="125"/>
  <c r="K180" i="125"/>
  <c r="J180" i="125"/>
  <c r="F180" i="125"/>
  <c r="E180" i="125"/>
  <c r="D180" i="125"/>
  <c r="L179" i="125"/>
  <c r="K179" i="125"/>
  <c r="J179" i="125"/>
  <c r="F179" i="125"/>
  <c r="E179" i="125"/>
  <c r="D179" i="125"/>
  <c r="L178" i="125"/>
  <c r="K178" i="125"/>
  <c r="J178" i="125"/>
  <c r="F178" i="125"/>
  <c r="E178" i="125"/>
  <c r="D178" i="125"/>
  <c r="L177" i="125"/>
  <c r="K177" i="125"/>
  <c r="J177" i="125"/>
  <c r="F177" i="125"/>
  <c r="E177" i="125"/>
  <c r="D177" i="125"/>
  <c r="L176" i="125"/>
  <c r="K176" i="125"/>
  <c r="J176" i="125"/>
  <c r="F176" i="125"/>
  <c r="E176" i="125"/>
  <c r="D176" i="125"/>
  <c r="L175" i="125"/>
  <c r="K175" i="125"/>
  <c r="J175" i="125"/>
  <c r="F175" i="125"/>
  <c r="E175" i="125"/>
  <c r="D175" i="125"/>
  <c r="L174" i="125"/>
  <c r="K174" i="125"/>
  <c r="J174" i="125"/>
  <c r="F174" i="125"/>
  <c r="E174" i="125"/>
  <c r="D174" i="125"/>
  <c r="L173" i="125"/>
  <c r="K173" i="125"/>
  <c r="J173" i="125"/>
  <c r="F173" i="125"/>
  <c r="E173" i="125"/>
  <c r="D173" i="125"/>
  <c r="L172" i="125"/>
  <c r="K172" i="125"/>
  <c r="J172" i="125"/>
  <c r="F172" i="125"/>
  <c r="E172" i="125"/>
  <c r="D172" i="125"/>
  <c r="L171" i="125"/>
  <c r="K171" i="125"/>
  <c r="J171" i="125"/>
  <c r="F171" i="125"/>
  <c r="E171" i="125"/>
  <c r="D171" i="125"/>
  <c r="L170" i="125"/>
  <c r="K170" i="125"/>
  <c r="J170" i="125"/>
  <c r="F170" i="125"/>
  <c r="E170" i="125"/>
  <c r="D170" i="125"/>
  <c r="L169" i="125"/>
  <c r="K169" i="125"/>
  <c r="J169" i="125"/>
  <c r="F169" i="125"/>
  <c r="E169" i="125"/>
  <c r="D169" i="125"/>
  <c r="L168" i="125"/>
  <c r="K168" i="125"/>
  <c r="J168" i="125"/>
  <c r="F168" i="125"/>
  <c r="E168" i="125"/>
  <c r="D168" i="125"/>
  <c r="L167" i="125"/>
  <c r="K167" i="125"/>
  <c r="J167" i="125"/>
  <c r="F167" i="125"/>
  <c r="E167" i="125"/>
  <c r="D167" i="125"/>
  <c r="L166" i="125"/>
  <c r="K166" i="125"/>
  <c r="J166" i="125"/>
  <c r="F166" i="125"/>
  <c r="E166" i="125"/>
  <c r="D166" i="125"/>
  <c r="L165" i="125"/>
  <c r="K165" i="125"/>
  <c r="J165" i="125"/>
  <c r="F165" i="125"/>
  <c r="E165" i="125"/>
  <c r="D165" i="125"/>
  <c r="L164" i="125"/>
  <c r="K164" i="125"/>
  <c r="J164" i="125"/>
  <c r="F164" i="125"/>
  <c r="E164" i="125"/>
  <c r="D164" i="125"/>
  <c r="L163" i="125"/>
  <c r="K163" i="125"/>
  <c r="J163" i="125"/>
  <c r="F163" i="125"/>
  <c r="E163" i="125"/>
  <c r="D163" i="125"/>
  <c r="L162" i="125"/>
  <c r="K162" i="125"/>
  <c r="J162" i="125"/>
  <c r="F162" i="125"/>
  <c r="E162" i="125"/>
  <c r="D162" i="125"/>
  <c r="L161" i="125"/>
  <c r="K161" i="125"/>
  <c r="J161" i="125"/>
  <c r="F161" i="125"/>
  <c r="E161" i="125"/>
  <c r="D161" i="125"/>
  <c r="L160" i="125"/>
  <c r="K160" i="125"/>
  <c r="J160" i="125"/>
  <c r="F160" i="125"/>
  <c r="E160" i="125"/>
  <c r="D160" i="125"/>
  <c r="L159" i="125"/>
  <c r="K159" i="125"/>
  <c r="J159" i="125"/>
  <c r="F159" i="125"/>
  <c r="E159" i="125"/>
  <c r="D159" i="125"/>
  <c r="L158" i="125"/>
  <c r="K158" i="125"/>
  <c r="J158" i="125"/>
  <c r="F158" i="125"/>
  <c r="E158" i="125"/>
  <c r="D158" i="125"/>
  <c r="L157" i="125"/>
  <c r="K157" i="125"/>
  <c r="J157" i="125"/>
  <c r="F157" i="125"/>
  <c r="E157" i="125"/>
  <c r="D157" i="125"/>
  <c r="L156" i="125"/>
  <c r="K156" i="125"/>
  <c r="J156" i="125"/>
  <c r="F156" i="125"/>
  <c r="E156" i="125"/>
  <c r="D156" i="125"/>
  <c r="L155" i="125"/>
  <c r="K155" i="125"/>
  <c r="J155" i="125"/>
  <c r="F155" i="125"/>
  <c r="E155" i="125"/>
  <c r="D155" i="125"/>
  <c r="L154" i="125"/>
  <c r="K154" i="125"/>
  <c r="J154" i="125"/>
  <c r="F154" i="125"/>
  <c r="E154" i="125"/>
  <c r="D154" i="125"/>
  <c r="L153" i="125"/>
  <c r="K153" i="125"/>
  <c r="J153" i="125"/>
  <c r="F153" i="125"/>
  <c r="E153" i="125"/>
  <c r="D153" i="125"/>
  <c r="L152" i="125"/>
  <c r="K152" i="125"/>
  <c r="J152" i="125"/>
  <c r="F152" i="125"/>
  <c r="E152" i="125"/>
  <c r="D152" i="125"/>
  <c r="L151" i="125"/>
  <c r="K151" i="125"/>
  <c r="J151" i="125"/>
  <c r="F151" i="125"/>
  <c r="E151" i="125"/>
  <c r="D151" i="125"/>
  <c r="L150" i="125"/>
  <c r="K150" i="125"/>
  <c r="J150" i="125"/>
  <c r="F150" i="125"/>
  <c r="E150" i="125"/>
  <c r="D150" i="125"/>
  <c r="L149" i="125"/>
  <c r="K149" i="125"/>
  <c r="J149" i="125"/>
  <c r="F149" i="125"/>
  <c r="E149" i="125"/>
  <c r="D149" i="125"/>
  <c r="L148" i="125"/>
  <c r="K148" i="125"/>
  <c r="J148" i="125"/>
  <c r="F148" i="125"/>
  <c r="E148" i="125"/>
  <c r="D148" i="125"/>
  <c r="L147" i="125"/>
  <c r="K147" i="125"/>
  <c r="J147" i="125"/>
  <c r="F147" i="125"/>
  <c r="E147" i="125"/>
  <c r="D147" i="125"/>
  <c r="L146" i="125"/>
  <c r="K146" i="125"/>
  <c r="J146" i="125"/>
  <c r="F146" i="125"/>
  <c r="E146" i="125"/>
  <c r="D146" i="125"/>
  <c r="L145" i="125"/>
  <c r="K145" i="125"/>
  <c r="J145" i="125"/>
  <c r="F145" i="125"/>
  <c r="E145" i="125"/>
  <c r="D145" i="125"/>
  <c r="L144" i="125"/>
  <c r="K144" i="125"/>
  <c r="J144" i="125"/>
  <c r="F144" i="125"/>
  <c r="E144" i="125"/>
  <c r="D144" i="125"/>
  <c r="L143" i="125"/>
  <c r="K143" i="125"/>
  <c r="J143" i="125"/>
  <c r="F143" i="125"/>
  <c r="E143" i="125"/>
  <c r="D143" i="125"/>
  <c r="L142" i="125"/>
  <c r="K142" i="125"/>
  <c r="J142" i="125"/>
  <c r="F142" i="125"/>
  <c r="E142" i="125"/>
  <c r="D142" i="125"/>
  <c r="L141" i="125"/>
  <c r="K141" i="125"/>
  <c r="J141" i="125"/>
  <c r="F141" i="125"/>
  <c r="E141" i="125"/>
  <c r="D141" i="125"/>
  <c r="L140" i="125"/>
  <c r="K140" i="125"/>
  <c r="J140" i="125"/>
  <c r="F140" i="125"/>
  <c r="E140" i="125"/>
  <c r="D140" i="125"/>
  <c r="L139" i="125"/>
  <c r="K139" i="125"/>
  <c r="J139" i="125"/>
  <c r="F139" i="125"/>
  <c r="E139" i="125"/>
  <c r="D139" i="125"/>
  <c r="L138" i="125"/>
  <c r="K138" i="125"/>
  <c r="J138" i="125"/>
  <c r="F138" i="125"/>
  <c r="E138" i="125"/>
  <c r="D138" i="125"/>
  <c r="L137" i="125"/>
  <c r="K137" i="125"/>
  <c r="J137" i="125"/>
  <c r="F137" i="125"/>
  <c r="E137" i="125"/>
  <c r="D137" i="125"/>
  <c r="L136" i="125"/>
  <c r="K136" i="125"/>
  <c r="J136" i="125"/>
  <c r="F136" i="125"/>
  <c r="E136" i="125"/>
  <c r="D136" i="125"/>
  <c r="L135" i="125"/>
  <c r="K135" i="125"/>
  <c r="J135" i="125"/>
  <c r="F135" i="125"/>
  <c r="E135" i="125"/>
  <c r="D135" i="125"/>
  <c r="L134" i="125"/>
  <c r="K134" i="125"/>
  <c r="J134" i="125"/>
  <c r="F134" i="125"/>
  <c r="E134" i="125"/>
  <c r="D134" i="125"/>
  <c r="L133" i="125"/>
  <c r="K133" i="125"/>
  <c r="J133" i="125"/>
  <c r="F133" i="125"/>
  <c r="E133" i="125"/>
  <c r="D133" i="125"/>
  <c r="L132" i="125"/>
  <c r="K132" i="125"/>
  <c r="J132" i="125"/>
  <c r="F132" i="125"/>
  <c r="E132" i="125"/>
  <c r="D132" i="125"/>
  <c r="L131" i="125"/>
  <c r="K131" i="125"/>
  <c r="J131" i="125"/>
  <c r="F131" i="125"/>
  <c r="E131" i="125"/>
  <c r="D131" i="125"/>
  <c r="L130" i="125"/>
  <c r="K130" i="125"/>
  <c r="J130" i="125"/>
  <c r="F130" i="125"/>
  <c r="E130" i="125"/>
  <c r="D130" i="125"/>
  <c r="L129" i="125"/>
  <c r="K129" i="125"/>
  <c r="J129" i="125"/>
  <c r="F129" i="125"/>
  <c r="E129" i="125"/>
  <c r="D129" i="125"/>
  <c r="L128" i="125"/>
  <c r="K128" i="125"/>
  <c r="J128" i="125"/>
  <c r="F128" i="125"/>
  <c r="E128" i="125"/>
  <c r="D128" i="125"/>
  <c r="L127" i="125"/>
  <c r="K127" i="125"/>
  <c r="J127" i="125"/>
  <c r="F127" i="125"/>
  <c r="E127" i="125"/>
  <c r="D127" i="125"/>
  <c r="L126" i="125"/>
  <c r="K126" i="125"/>
  <c r="J126" i="125"/>
  <c r="F126" i="125"/>
  <c r="E126" i="125"/>
  <c r="D126" i="125"/>
  <c r="L125" i="125"/>
  <c r="K125" i="125"/>
  <c r="J125" i="125"/>
  <c r="F125" i="125"/>
  <c r="E125" i="125"/>
  <c r="D125" i="125"/>
  <c r="L124" i="125"/>
  <c r="K124" i="125"/>
  <c r="J124" i="125"/>
  <c r="F124" i="125"/>
  <c r="E124" i="125"/>
  <c r="D124" i="125"/>
  <c r="L123" i="125"/>
  <c r="K123" i="125"/>
  <c r="J123" i="125"/>
  <c r="F123" i="125"/>
  <c r="E123" i="125"/>
  <c r="D123" i="125"/>
  <c r="L122" i="125"/>
  <c r="K122" i="125"/>
  <c r="J122" i="125"/>
  <c r="F122" i="125"/>
  <c r="E122" i="125"/>
  <c r="D122" i="125"/>
  <c r="L121" i="125"/>
  <c r="K121" i="125"/>
  <c r="J121" i="125"/>
  <c r="F121" i="125"/>
  <c r="E121" i="125"/>
  <c r="D121" i="125"/>
  <c r="L120" i="125"/>
  <c r="K120" i="125"/>
  <c r="J120" i="125"/>
  <c r="F120" i="125"/>
  <c r="E120" i="125"/>
  <c r="D120" i="125"/>
  <c r="L119" i="125"/>
  <c r="K119" i="125"/>
  <c r="J119" i="125"/>
  <c r="F119" i="125"/>
  <c r="E119" i="125"/>
  <c r="D119" i="125"/>
  <c r="L118" i="125"/>
  <c r="K118" i="125"/>
  <c r="J118" i="125"/>
  <c r="F118" i="125"/>
  <c r="E118" i="125"/>
  <c r="D118" i="125"/>
  <c r="L117" i="125"/>
  <c r="K117" i="125"/>
  <c r="J117" i="125"/>
  <c r="F117" i="125"/>
  <c r="E117" i="125"/>
  <c r="D117" i="125"/>
  <c r="L116" i="125"/>
  <c r="K116" i="125"/>
  <c r="J116" i="125"/>
  <c r="F116" i="125"/>
  <c r="E116" i="125"/>
  <c r="D116" i="125"/>
  <c r="L115" i="125"/>
  <c r="K115" i="125"/>
  <c r="J115" i="125"/>
  <c r="F115" i="125"/>
  <c r="E115" i="125"/>
  <c r="D115" i="125"/>
  <c r="L114" i="125"/>
  <c r="K114" i="125"/>
  <c r="J114" i="125"/>
  <c r="F114" i="125"/>
  <c r="E114" i="125"/>
  <c r="D114" i="125"/>
  <c r="L113" i="125"/>
  <c r="K113" i="125"/>
  <c r="J113" i="125"/>
  <c r="F113" i="125"/>
  <c r="E113" i="125"/>
  <c r="D113" i="125"/>
  <c r="L112" i="125"/>
  <c r="K112" i="125"/>
  <c r="J112" i="125"/>
  <c r="F112" i="125"/>
  <c r="E112" i="125"/>
  <c r="D112" i="125"/>
  <c r="L111" i="125"/>
  <c r="K111" i="125"/>
  <c r="J111" i="125"/>
  <c r="F111" i="125"/>
  <c r="E111" i="125"/>
  <c r="D111" i="125"/>
  <c r="L110" i="125"/>
  <c r="K110" i="125"/>
  <c r="J110" i="125"/>
  <c r="F110" i="125"/>
  <c r="E110" i="125"/>
  <c r="D110" i="125"/>
  <c r="L109" i="125"/>
  <c r="K109" i="125"/>
  <c r="J109" i="125"/>
  <c r="F109" i="125"/>
  <c r="E109" i="125"/>
  <c r="D109" i="125"/>
  <c r="L108" i="125"/>
  <c r="K108" i="125"/>
  <c r="J108" i="125"/>
  <c r="F108" i="125"/>
  <c r="E108" i="125"/>
  <c r="D108" i="125"/>
  <c r="L107" i="125"/>
  <c r="K107" i="125"/>
  <c r="J107" i="125"/>
  <c r="F107" i="125"/>
  <c r="E107" i="125"/>
  <c r="D107" i="125"/>
  <c r="L106" i="125"/>
  <c r="K106" i="125"/>
  <c r="J106" i="125"/>
  <c r="F106" i="125"/>
  <c r="E106" i="125"/>
  <c r="D106" i="125"/>
  <c r="L105" i="125"/>
  <c r="K105" i="125"/>
  <c r="J105" i="125"/>
  <c r="F105" i="125"/>
  <c r="E105" i="125"/>
  <c r="D105" i="125"/>
  <c r="L104" i="125"/>
  <c r="K104" i="125"/>
  <c r="J104" i="125"/>
  <c r="F104" i="125"/>
  <c r="E104" i="125"/>
  <c r="D104" i="125"/>
  <c r="L103" i="125"/>
  <c r="K103" i="125"/>
  <c r="J103" i="125"/>
  <c r="F103" i="125"/>
  <c r="E103" i="125"/>
  <c r="D103" i="125"/>
  <c r="L102" i="125"/>
  <c r="K102" i="125"/>
  <c r="J102" i="125"/>
  <c r="F102" i="125"/>
  <c r="E102" i="125"/>
  <c r="D102" i="125"/>
  <c r="L101" i="125"/>
  <c r="K101" i="125"/>
  <c r="J101" i="125"/>
  <c r="F101" i="125"/>
  <c r="E101" i="125"/>
  <c r="D101" i="125"/>
  <c r="L100" i="125"/>
  <c r="K100" i="125"/>
  <c r="J100" i="125"/>
  <c r="F100" i="125"/>
  <c r="E100" i="125"/>
  <c r="D100" i="125"/>
  <c r="L99" i="125"/>
  <c r="K99" i="125"/>
  <c r="J99" i="125"/>
  <c r="F99" i="125"/>
  <c r="E99" i="125"/>
  <c r="D99" i="125"/>
  <c r="L98" i="125"/>
  <c r="K98" i="125"/>
  <c r="J98" i="125"/>
  <c r="F98" i="125"/>
  <c r="E98" i="125"/>
  <c r="D98" i="125"/>
  <c r="L97" i="125"/>
  <c r="K97" i="125"/>
  <c r="J97" i="125"/>
  <c r="F97" i="125"/>
  <c r="E97" i="125"/>
  <c r="D97" i="125"/>
  <c r="L96" i="125"/>
  <c r="K96" i="125"/>
  <c r="J96" i="125"/>
  <c r="F96" i="125"/>
  <c r="E96" i="125"/>
  <c r="D96" i="125"/>
  <c r="L95" i="125"/>
  <c r="K95" i="125"/>
  <c r="J95" i="125"/>
  <c r="F95" i="125"/>
  <c r="E95" i="125"/>
  <c r="D95" i="125"/>
  <c r="L94" i="125"/>
  <c r="K94" i="125"/>
  <c r="J94" i="125"/>
  <c r="F94" i="125"/>
  <c r="E94" i="125"/>
  <c r="D94" i="125"/>
  <c r="L93" i="125"/>
  <c r="K93" i="125"/>
  <c r="J93" i="125"/>
  <c r="F93" i="125"/>
  <c r="E93" i="125"/>
  <c r="D93" i="125"/>
  <c r="L92" i="125"/>
  <c r="K92" i="125"/>
  <c r="J92" i="125"/>
  <c r="F92" i="125"/>
  <c r="E92" i="125"/>
  <c r="D92" i="125"/>
  <c r="L91" i="125"/>
  <c r="K91" i="125"/>
  <c r="J91" i="125"/>
  <c r="F91" i="125"/>
  <c r="E91" i="125"/>
  <c r="D91" i="125"/>
  <c r="L90" i="125"/>
  <c r="K90" i="125"/>
  <c r="J90" i="125"/>
  <c r="F90" i="125"/>
  <c r="E90" i="125"/>
  <c r="D90" i="125"/>
  <c r="L89" i="125"/>
  <c r="K89" i="125"/>
  <c r="J89" i="125"/>
  <c r="F89" i="125"/>
  <c r="E89" i="125"/>
  <c r="D89" i="125"/>
  <c r="L88" i="125"/>
  <c r="K88" i="125"/>
  <c r="J88" i="125"/>
  <c r="F88" i="125"/>
  <c r="E88" i="125"/>
  <c r="D88" i="125"/>
  <c r="L87" i="125"/>
  <c r="K87" i="125"/>
  <c r="J87" i="125"/>
  <c r="F87" i="125"/>
  <c r="E87" i="125"/>
  <c r="D87" i="125"/>
  <c r="L86" i="125"/>
  <c r="K86" i="125"/>
  <c r="J86" i="125"/>
  <c r="F86" i="125"/>
  <c r="E86" i="125"/>
  <c r="D86" i="125"/>
  <c r="L85" i="125"/>
  <c r="K85" i="125"/>
  <c r="J85" i="125"/>
  <c r="F85" i="125"/>
  <c r="E85" i="125"/>
  <c r="D85" i="125"/>
  <c r="L84" i="125"/>
  <c r="K84" i="125"/>
  <c r="J84" i="125"/>
  <c r="F84" i="125"/>
  <c r="E84" i="125"/>
  <c r="D84" i="125"/>
  <c r="L83" i="125"/>
  <c r="K83" i="125"/>
  <c r="J83" i="125"/>
  <c r="F83" i="125"/>
  <c r="E83" i="125"/>
  <c r="D83" i="125"/>
  <c r="L82" i="125"/>
  <c r="K82" i="125"/>
  <c r="J82" i="125"/>
  <c r="F82" i="125"/>
  <c r="E82" i="125"/>
  <c r="D82" i="125"/>
  <c r="L81" i="125"/>
  <c r="K81" i="125"/>
  <c r="J81" i="125"/>
  <c r="F81" i="125"/>
  <c r="E81" i="125"/>
  <c r="D81" i="125"/>
  <c r="L80" i="125"/>
  <c r="K80" i="125"/>
  <c r="J80" i="125"/>
  <c r="F80" i="125"/>
  <c r="E80" i="125"/>
  <c r="D80" i="125"/>
  <c r="L79" i="125"/>
  <c r="K79" i="125"/>
  <c r="J79" i="125"/>
  <c r="F79" i="125"/>
  <c r="E79" i="125"/>
  <c r="D79" i="125"/>
  <c r="L78" i="125"/>
  <c r="K78" i="125"/>
  <c r="J78" i="125"/>
  <c r="F78" i="125"/>
  <c r="E78" i="125"/>
  <c r="D78" i="125"/>
  <c r="L77" i="125"/>
  <c r="K77" i="125"/>
  <c r="J77" i="125"/>
  <c r="F77" i="125"/>
  <c r="E77" i="125"/>
  <c r="D77" i="125"/>
  <c r="L76" i="125"/>
  <c r="K76" i="125"/>
  <c r="J76" i="125"/>
  <c r="F76" i="125"/>
  <c r="E76" i="125"/>
  <c r="D76" i="125"/>
  <c r="L75" i="125"/>
  <c r="K75" i="125"/>
  <c r="J75" i="125"/>
  <c r="F75" i="125"/>
  <c r="E75" i="125"/>
  <c r="D75" i="125"/>
  <c r="L74" i="125"/>
  <c r="K74" i="125"/>
  <c r="J74" i="125"/>
  <c r="F74" i="125"/>
  <c r="E74" i="125"/>
  <c r="D74" i="125"/>
  <c r="L73" i="125"/>
  <c r="K73" i="125"/>
  <c r="J73" i="125"/>
  <c r="F73" i="125"/>
  <c r="E73" i="125"/>
  <c r="D73" i="125"/>
  <c r="L72" i="125"/>
  <c r="K72" i="125"/>
  <c r="J72" i="125"/>
  <c r="F72" i="125"/>
  <c r="E72" i="125"/>
  <c r="D72" i="125"/>
  <c r="L71" i="125"/>
  <c r="K71" i="125"/>
  <c r="J71" i="125"/>
  <c r="F71" i="125"/>
  <c r="E71" i="125"/>
  <c r="D71" i="125"/>
  <c r="L70" i="125"/>
  <c r="K70" i="125"/>
  <c r="J70" i="125"/>
  <c r="F70" i="125"/>
  <c r="E70" i="125"/>
  <c r="D70" i="125"/>
  <c r="L69" i="125"/>
  <c r="K69" i="125"/>
  <c r="J69" i="125"/>
  <c r="F69" i="125"/>
  <c r="E69" i="125"/>
  <c r="D69" i="125"/>
  <c r="L68" i="125"/>
  <c r="K68" i="125"/>
  <c r="J68" i="125"/>
  <c r="F68" i="125"/>
  <c r="E68" i="125"/>
  <c r="D68" i="125"/>
  <c r="L67" i="125"/>
  <c r="K67" i="125"/>
  <c r="J67" i="125"/>
  <c r="F67" i="125"/>
  <c r="E67" i="125"/>
  <c r="D67" i="125"/>
  <c r="L66" i="125"/>
  <c r="K66" i="125"/>
  <c r="J66" i="125"/>
  <c r="F66" i="125"/>
  <c r="E66" i="125"/>
  <c r="D66" i="125"/>
  <c r="L65" i="125"/>
  <c r="K65" i="125"/>
  <c r="J65" i="125"/>
  <c r="F65" i="125"/>
  <c r="E65" i="125"/>
  <c r="D65" i="125"/>
  <c r="L64" i="125"/>
  <c r="K64" i="125"/>
  <c r="J64" i="125"/>
  <c r="F64" i="125"/>
  <c r="E64" i="125"/>
  <c r="D64" i="125"/>
  <c r="L63" i="125"/>
  <c r="K63" i="125"/>
  <c r="J63" i="125"/>
  <c r="F63" i="125"/>
  <c r="E63" i="125"/>
  <c r="D63" i="125"/>
  <c r="L62" i="125"/>
  <c r="K62" i="125"/>
  <c r="J62" i="125"/>
  <c r="F62" i="125"/>
  <c r="E62" i="125"/>
  <c r="D62" i="125"/>
  <c r="L61" i="125"/>
  <c r="K61" i="125"/>
  <c r="J61" i="125"/>
  <c r="F61" i="125"/>
  <c r="E61" i="125"/>
  <c r="D61" i="125"/>
  <c r="L60" i="125"/>
  <c r="K60" i="125"/>
  <c r="J60" i="125"/>
  <c r="F60" i="125"/>
  <c r="E60" i="125"/>
  <c r="D60" i="125"/>
  <c r="L59" i="125"/>
  <c r="K59" i="125"/>
  <c r="J59" i="125"/>
  <c r="F59" i="125"/>
  <c r="E59" i="125"/>
  <c r="D59" i="125"/>
  <c r="L58" i="125"/>
  <c r="K58" i="125"/>
  <c r="J58" i="125"/>
  <c r="F58" i="125"/>
  <c r="E58" i="125"/>
  <c r="D58" i="125"/>
  <c r="L57" i="125"/>
  <c r="K57" i="125"/>
  <c r="J57" i="125"/>
  <c r="F57" i="125"/>
  <c r="E57" i="125"/>
  <c r="D57" i="125"/>
  <c r="L56" i="125"/>
  <c r="K56" i="125"/>
  <c r="J56" i="125"/>
  <c r="F56" i="125"/>
  <c r="E56" i="125"/>
  <c r="D56" i="125"/>
  <c r="L55" i="125"/>
  <c r="K55" i="125"/>
  <c r="J55" i="125"/>
  <c r="F55" i="125"/>
  <c r="E55" i="125"/>
  <c r="D55" i="125"/>
  <c r="L54" i="125"/>
  <c r="K54" i="125"/>
  <c r="J54" i="125"/>
  <c r="F54" i="125"/>
  <c r="E54" i="125"/>
  <c r="D54" i="125"/>
  <c r="L53" i="125"/>
  <c r="K53" i="125"/>
  <c r="J53" i="125"/>
  <c r="F53" i="125"/>
  <c r="E53" i="125"/>
  <c r="D53" i="125"/>
  <c r="L52" i="125"/>
  <c r="K52" i="125"/>
  <c r="J52" i="125"/>
  <c r="F52" i="125"/>
  <c r="E52" i="125"/>
  <c r="D52" i="125"/>
  <c r="L51" i="125"/>
  <c r="K51" i="125"/>
  <c r="J51" i="125"/>
  <c r="F51" i="125"/>
  <c r="E51" i="125"/>
  <c r="D51" i="125"/>
  <c r="L50" i="125"/>
  <c r="K50" i="125"/>
  <c r="J50" i="125"/>
  <c r="F50" i="125"/>
  <c r="E50" i="125"/>
  <c r="D50" i="125"/>
  <c r="L49" i="125"/>
  <c r="K49" i="125"/>
  <c r="J49" i="125"/>
  <c r="F49" i="125"/>
  <c r="E49" i="125"/>
  <c r="D49" i="125"/>
  <c r="L48" i="125"/>
  <c r="K48" i="125"/>
  <c r="J48" i="125"/>
  <c r="F48" i="125"/>
  <c r="E48" i="125"/>
  <c r="D48" i="125"/>
  <c r="L47" i="125"/>
  <c r="K47" i="125"/>
  <c r="J47" i="125"/>
  <c r="F47" i="125"/>
  <c r="E47" i="125"/>
  <c r="D47" i="125"/>
  <c r="L46" i="125"/>
  <c r="K46" i="125"/>
  <c r="J46" i="125"/>
  <c r="F46" i="125"/>
  <c r="E46" i="125"/>
  <c r="D46" i="125"/>
  <c r="L45" i="125"/>
  <c r="K45" i="125"/>
  <c r="J45" i="125"/>
  <c r="F45" i="125"/>
  <c r="E45" i="125"/>
  <c r="D45" i="125"/>
  <c r="M44" i="125"/>
  <c r="L44" i="125"/>
  <c r="K44" i="125"/>
  <c r="J44" i="125"/>
  <c r="F44" i="125"/>
  <c r="E44" i="125"/>
  <c r="D44" i="125"/>
  <c r="M43" i="125"/>
  <c r="L43" i="125"/>
  <c r="K43" i="125"/>
  <c r="J43" i="125"/>
  <c r="F43" i="125"/>
  <c r="E43" i="125"/>
  <c r="D43" i="125"/>
  <c r="M42" i="125"/>
  <c r="L42" i="125"/>
  <c r="K42" i="125"/>
  <c r="J42" i="125"/>
  <c r="F42" i="125"/>
  <c r="E42" i="125"/>
  <c r="D42" i="125"/>
  <c r="M41" i="125"/>
  <c r="L41" i="125"/>
  <c r="K41" i="125"/>
  <c r="J41" i="125"/>
  <c r="F41" i="125"/>
  <c r="E41" i="125"/>
  <c r="D41" i="125"/>
  <c r="M40" i="125"/>
  <c r="L40" i="125"/>
  <c r="K40" i="125"/>
  <c r="J40" i="125"/>
  <c r="F40" i="125"/>
  <c r="E40" i="125"/>
  <c r="D40" i="125"/>
  <c r="M39" i="125"/>
  <c r="L39" i="125"/>
  <c r="K39" i="125"/>
  <c r="J39" i="125"/>
  <c r="F39" i="125"/>
  <c r="E39" i="125"/>
  <c r="D39" i="125"/>
  <c r="M38" i="125"/>
  <c r="L38" i="125"/>
  <c r="K38" i="125"/>
  <c r="J38" i="125"/>
  <c r="F38" i="125"/>
  <c r="E38" i="125"/>
  <c r="D38" i="125"/>
  <c r="M37" i="125"/>
  <c r="L37" i="125"/>
  <c r="K37" i="125"/>
  <c r="J37" i="125"/>
  <c r="F37" i="125"/>
  <c r="E37" i="125"/>
  <c r="D37" i="125"/>
  <c r="M36" i="125"/>
  <c r="L36" i="125"/>
  <c r="K36" i="125"/>
  <c r="J36" i="125"/>
  <c r="F36" i="125"/>
  <c r="E36" i="125"/>
  <c r="D36" i="125"/>
  <c r="M35" i="125"/>
  <c r="L35" i="125"/>
  <c r="K35" i="125"/>
  <c r="J35" i="125"/>
  <c r="F35" i="125"/>
  <c r="E35" i="125"/>
  <c r="D35" i="125"/>
  <c r="M34" i="125"/>
  <c r="L34" i="125"/>
  <c r="K34" i="125"/>
  <c r="J34" i="125"/>
  <c r="F34" i="125"/>
  <c r="E34" i="125"/>
  <c r="D34" i="125"/>
  <c r="M33" i="125"/>
  <c r="L33" i="125"/>
  <c r="K33" i="125"/>
  <c r="J33" i="125"/>
  <c r="F33" i="125"/>
  <c r="E33" i="125"/>
  <c r="D33" i="125"/>
  <c r="M32" i="125"/>
  <c r="L32" i="125"/>
  <c r="K32" i="125"/>
  <c r="J32" i="125"/>
  <c r="F32" i="125"/>
  <c r="E32" i="125"/>
  <c r="D32" i="125"/>
  <c r="M31" i="125"/>
  <c r="L31" i="125"/>
  <c r="K31" i="125"/>
  <c r="J31" i="125"/>
  <c r="F31" i="125"/>
  <c r="E31" i="125"/>
  <c r="D31" i="125"/>
  <c r="M30" i="125"/>
  <c r="L30" i="125"/>
  <c r="K30" i="125"/>
  <c r="J30" i="125"/>
  <c r="F30" i="125"/>
  <c r="E30" i="125"/>
  <c r="D30" i="125"/>
  <c r="M29" i="125"/>
  <c r="L29" i="125"/>
  <c r="K29" i="125"/>
  <c r="J29" i="125"/>
  <c r="F29" i="125"/>
  <c r="E29" i="125"/>
  <c r="D29" i="125"/>
  <c r="M28" i="125"/>
  <c r="L28" i="125"/>
  <c r="K28" i="125"/>
  <c r="J28" i="125"/>
  <c r="F28" i="125"/>
  <c r="E28" i="125"/>
  <c r="D28" i="125"/>
  <c r="M27" i="125"/>
  <c r="L27" i="125"/>
  <c r="K27" i="125"/>
  <c r="J27" i="125"/>
  <c r="F27" i="125"/>
  <c r="E27" i="125"/>
  <c r="D27" i="125"/>
  <c r="M26" i="125"/>
  <c r="L26" i="125"/>
  <c r="K26" i="125"/>
  <c r="J26" i="125"/>
  <c r="F26" i="125"/>
  <c r="E26" i="125"/>
  <c r="D26" i="125"/>
  <c r="M25" i="125"/>
  <c r="L25" i="125"/>
  <c r="K25" i="125"/>
  <c r="J25" i="125"/>
  <c r="F25" i="125"/>
  <c r="E25" i="125"/>
  <c r="D25" i="125"/>
  <c r="M24" i="125"/>
  <c r="L24" i="125"/>
  <c r="K24" i="125"/>
  <c r="J24" i="125"/>
  <c r="F24" i="125"/>
  <c r="E24" i="125"/>
  <c r="D24" i="125"/>
  <c r="M23" i="125"/>
  <c r="L23" i="125"/>
  <c r="K23" i="125"/>
  <c r="J23" i="125"/>
  <c r="F23" i="125"/>
  <c r="E23" i="125"/>
  <c r="D23" i="125"/>
  <c r="M22" i="125"/>
  <c r="L22" i="125"/>
  <c r="K22" i="125"/>
  <c r="J22" i="125"/>
  <c r="F22" i="125"/>
  <c r="E22" i="125"/>
  <c r="D22" i="125"/>
  <c r="M21" i="125"/>
  <c r="L21" i="125"/>
  <c r="K21" i="125"/>
  <c r="J21" i="125"/>
  <c r="F21" i="125"/>
  <c r="E21" i="125"/>
  <c r="D21" i="125"/>
  <c r="M20" i="125"/>
  <c r="L20" i="125"/>
  <c r="K20" i="125"/>
  <c r="J20" i="125"/>
  <c r="F20" i="125"/>
  <c r="E20" i="125"/>
  <c r="D20" i="125"/>
  <c r="M19" i="125"/>
  <c r="L19" i="125"/>
  <c r="K19" i="125"/>
  <c r="J19" i="125"/>
  <c r="F19" i="125"/>
  <c r="E19" i="125"/>
  <c r="D19" i="125"/>
  <c r="M18" i="125"/>
  <c r="L18" i="125"/>
  <c r="K18" i="125"/>
  <c r="J18" i="125"/>
  <c r="F18" i="125"/>
  <c r="E18" i="125"/>
  <c r="D18" i="125"/>
  <c r="M17" i="125"/>
  <c r="L17" i="125"/>
  <c r="K17" i="125"/>
  <c r="J17" i="125"/>
  <c r="F17" i="125"/>
  <c r="E17" i="125"/>
  <c r="D17" i="125"/>
  <c r="M16" i="125"/>
  <c r="L16" i="125"/>
  <c r="K16" i="125"/>
  <c r="J16" i="125"/>
  <c r="F16" i="125"/>
  <c r="E16" i="125"/>
  <c r="D16" i="125"/>
  <c r="M15" i="125"/>
  <c r="L15" i="125"/>
  <c r="K15" i="125"/>
  <c r="J15" i="125"/>
  <c r="F15" i="125"/>
  <c r="E15" i="125"/>
  <c r="D15" i="125"/>
  <c r="M14" i="125"/>
  <c r="L14" i="125"/>
  <c r="K14" i="125"/>
  <c r="J14" i="125"/>
  <c r="F14" i="125"/>
  <c r="E14" i="125"/>
  <c r="D14" i="125"/>
  <c r="M13" i="125"/>
  <c r="L13" i="125"/>
  <c r="K13" i="125"/>
  <c r="J13" i="125"/>
  <c r="H13" i="125"/>
  <c r="F13" i="125"/>
  <c r="E13" i="125"/>
  <c r="D13" i="125"/>
  <c r="B13" i="125"/>
  <c r="M12" i="125"/>
  <c r="L12" i="125"/>
  <c r="K12" i="125"/>
  <c r="J12" i="125"/>
  <c r="H12" i="125"/>
  <c r="F12" i="125"/>
  <c r="E12" i="125"/>
  <c r="D12" i="125"/>
  <c r="B12" i="125"/>
  <c r="M11" i="125"/>
  <c r="L11" i="125"/>
  <c r="K11" i="125"/>
  <c r="J11" i="125"/>
  <c r="H11" i="125"/>
  <c r="F11" i="125"/>
  <c r="E11" i="125"/>
  <c r="D11" i="125"/>
  <c r="B11" i="125"/>
  <c r="M10" i="125"/>
  <c r="L10" i="125"/>
  <c r="K10" i="125"/>
  <c r="J10" i="125"/>
  <c r="H10" i="125"/>
  <c r="F10" i="125"/>
  <c r="E10" i="125"/>
  <c r="D10" i="125"/>
  <c r="B10" i="125"/>
  <c r="M9" i="125"/>
  <c r="L9" i="125"/>
  <c r="K9" i="125"/>
  <c r="J9" i="125"/>
  <c r="H9" i="125"/>
  <c r="F9" i="125"/>
  <c r="E9" i="125"/>
  <c r="D9" i="125"/>
  <c r="B9" i="125"/>
  <c r="M8" i="125"/>
  <c r="L8" i="125"/>
  <c r="K8" i="125"/>
  <c r="J8" i="125"/>
  <c r="H8" i="125"/>
  <c r="F8" i="125"/>
  <c r="E8" i="125"/>
  <c r="D8" i="125"/>
  <c r="B8" i="125"/>
  <c r="M7" i="125"/>
  <c r="L7" i="125"/>
  <c r="K7" i="125"/>
  <c r="J7" i="125"/>
  <c r="H7" i="125"/>
  <c r="F7" i="125"/>
  <c r="E7" i="125"/>
  <c r="D7" i="125"/>
  <c r="B7" i="125"/>
  <c r="M6" i="125"/>
  <c r="L6" i="125"/>
  <c r="K6" i="125"/>
  <c r="J6" i="125"/>
  <c r="H6" i="125"/>
  <c r="F6" i="125"/>
  <c r="E6" i="125"/>
  <c r="D6" i="125"/>
  <c r="B6" i="125"/>
  <c r="M5" i="125"/>
  <c r="V5" i="125" s="1"/>
  <c r="L5" i="125"/>
  <c r="K5" i="125"/>
  <c r="J5" i="125"/>
  <c r="H5" i="125"/>
  <c r="F5" i="125"/>
  <c r="E5" i="125"/>
  <c r="D5" i="125"/>
  <c r="B5" i="125"/>
  <c r="M4" i="125"/>
  <c r="U4" i="125" s="1"/>
  <c r="L4" i="125"/>
  <c r="K4" i="125"/>
  <c r="J4" i="125"/>
  <c r="H4" i="125"/>
  <c r="F4" i="125"/>
  <c r="E4" i="125"/>
  <c r="D4" i="125"/>
  <c r="B4" i="125"/>
  <c r="F581" i="124"/>
  <c r="E581" i="124"/>
  <c r="D581" i="124"/>
  <c r="F580" i="124"/>
  <c r="E580" i="124"/>
  <c r="D580" i="124"/>
  <c r="F579" i="124"/>
  <c r="E579" i="124"/>
  <c r="D579" i="124"/>
  <c r="F578" i="124"/>
  <c r="E578" i="124"/>
  <c r="D578" i="124"/>
  <c r="F577" i="124"/>
  <c r="E577" i="124"/>
  <c r="D577" i="124"/>
  <c r="F576" i="124"/>
  <c r="E576" i="124"/>
  <c r="D576" i="124"/>
  <c r="F575" i="124"/>
  <c r="E575" i="124"/>
  <c r="D575" i="124"/>
  <c r="F574" i="124"/>
  <c r="E574" i="124"/>
  <c r="D574" i="124"/>
  <c r="F573" i="124"/>
  <c r="E573" i="124"/>
  <c r="D573" i="124"/>
  <c r="F572" i="124"/>
  <c r="E572" i="124"/>
  <c r="D572" i="124"/>
  <c r="F571" i="124"/>
  <c r="E571" i="124"/>
  <c r="D571" i="124"/>
  <c r="F570" i="124"/>
  <c r="E570" i="124"/>
  <c r="D570" i="124"/>
  <c r="F569" i="124"/>
  <c r="E569" i="124"/>
  <c r="D569" i="124"/>
  <c r="F568" i="124"/>
  <c r="E568" i="124"/>
  <c r="D568" i="124"/>
  <c r="F567" i="124"/>
  <c r="E567" i="124"/>
  <c r="D567" i="124"/>
  <c r="F566" i="124"/>
  <c r="E566" i="124"/>
  <c r="D566" i="124"/>
  <c r="F565" i="124"/>
  <c r="E565" i="124"/>
  <c r="D565" i="124"/>
  <c r="F564" i="124"/>
  <c r="E564" i="124"/>
  <c r="D564" i="124"/>
  <c r="F563" i="124"/>
  <c r="E563" i="124"/>
  <c r="D563" i="124"/>
  <c r="F562" i="124"/>
  <c r="E562" i="124"/>
  <c r="D562" i="124"/>
  <c r="F561" i="124"/>
  <c r="E561" i="124"/>
  <c r="D561" i="124"/>
  <c r="F560" i="124"/>
  <c r="E560" i="124"/>
  <c r="D560" i="124"/>
  <c r="F559" i="124"/>
  <c r="E559" i="124"/>
  <c r="D559" i="124"/>
  <c r="F558" i="124"/>
  <c r="E558" i="124"/>
  <c r="D558" i="124"/>
  <c r="F557" i="124"/>
  <c r="E557" i="124"/>
  <c r="D557" i="124"/>
  <c r="F556" i="124"/>
  <c r="E556" i="124"/>
  <c r="D556" i="124"/>
  <c r="F555" i="124"/>
  <c r="E555" i="124"/>
  <c r="D555" i="124"/>
  <c r="F554" i="124"/>
  <c r="E554" i="124"/>
  <c r="D554" i="124"/>
  <c r="F553" i="124"/>
  <c r="E553" i="124"/>
  <c r="D553" i="124"/>
  <c r="F552" i="124"/>
  <c r="E552" i="124"/>
  <c r="D552" i="124"/>
  <c r="F551" i="124"/>
  <c r="E551" i="124"/>
  <c r="D551" i="124"/>
  <c r="F550" i="124"/>
  <c r="E550" i="124"/>
  <c r="D550" i="124"/>
  <c r="F549" i="124"/>
  <c r="E549" i="124"/>
  <c r="D549" i="124"/>
  <c r="F548" i="124"/>
  <c r="E548" i="124"/>
  <c r="D548" i="124"/>
  <c r="F547" i="124"/>
  <c r="E547" i="124"/>
  <c r="D547" i="124"/>
  <c r="F546" i="124"/>
  <c r="E546" i="124"/>
  <c r="D546" i="124"/>
  <c r="F545" i="124"/>
  <c r="E545" i="124"/>
  <c r="D545" i="124"/>
  <c r="F544" i="124"/>
  <c r="E544" i="124"/>
  <c r="D544" i="124"/>
  <c r="F543" i="124"/>
  <c r="E543" i="124"/>
  <c r="D543" i="124"/>
  <c r="F542" i="124"/>
  <c r="E542" i="124"/>
  <c r="D542" i="124"/>
  <c r="F541" i="124"/>
  <c r="E541" i="124"/>
  <c r="D541" i="124"/>
  <c r="F540" i="124"/>
  <c r="E540" i="124"/>
  <c r="D540" i="124"/>
  <c r="F539" i="124"/>
  <c r="E539" i="124"/>
  <c r="D539" i="124"/>
  <c r="F538" i="124"/>
  <c r="E538" i="124"/>
  <c r="D538" i="124"/>
  <c r="F537" i="124"/>
  <c r="E537" i="124"/>
  <c r="D537" i="124"/>
  <c r="F536" i="124"/>
  <c r="E536" i="124"/>
  <c r="D536" i="124"/>
  <c r="F535" i="124"/>
  <c r="E535" i="124"/>
  <c r="D535" i="124"/>
  <c r="F534" i="124"/>
  <c r="E534" i="124"/>
  <c r="D534" i="124"/>
  <c r="F533" i="124"/>
  <c r="E533" i="124"/>
  <c r="D533" i="124"/>
  <c r="F532" i="124"/>
  <c r="E532" i="124"/>
  <c r="D532" i="124"/>
  <c r="F531" i="124"/>
  <c r="E531" i="124"/>
  <c r="D531" i="124"/>
  <c r="F530" i="124"/>
  <c r="E530" i="124"/>
  <c r="D530" i="124"/>
  <c r="F529" i="124"/>
  <c r="E529" i="124"/>
  <c r="D529" i="124"/>
  <c r="F528" i="124"/>
  <c r="E528" i="124"/>
  <c r="D528" i="124"/>
  <c r="F527" i="124"/>
  <c r="E527" i="124"/>
  <c r="D527" i="124"/>
  <c r="F526" i="124"/>
  <c r="E526" i="124"/>
  <c r="D526" i="124"/>
  <c r="F525" i="124"/>
  <c r="E525" i="124"/>
  <c r="D525" i="124"/>
  <c r="F524" i="124"/>
  <c r="E524" i="124"/>
  <c r="D524" i="124"/>
  <c r="F523" i="124"/>
  <c r="E523" i="124"/>
  <c r="D523" i="124"/>
  <c r="F522" i="124"/>
  <c r="E522" i="124"/>
  <c r="D522" i="124"/>
  <c r="F521" i="124"/>
  <c r="E521" i="124"/>
  <c r="D521" i="124"/>
  <c r="F520" i="124"/>
  <c r="E520" i="124"/>
  <c r="D520" i="124"/>
  <c r="F519" i="124"/>
  <c r="E519" i="124"/>
  <c r="D519" i="124"/>
  <c r="F518" i="124"/>
  <c r="E518" i="124"/>
  <c r="D518" i="124"/>
  <c r="F517" i="124"/>
  <c r="E517" i="124"/>
  <c r="D517" i="124"/>
  <c r="F516" i="124"/>
  <c r="E516" i="124"/>
  <c r="D516" i="124"/>
  <c r="F515" i="124"/>
  <c r="E515" i="124"/>
  <c r="D515" i="124"/>
  <c r="F514" i="124"/>
  <c r="E514" i="124"/>
  <c r="D514" i="124"/>
  <c r="F513" i="124"/>
  <c r="E513" i="124"/>
  <c r="D513" i="124"/>
  <c r="F512" i="124"/>
  <c r="E512" i="124"/>
  <c r="D512" i="124"/>
  <c r="F511" i="124"/>
  <c r="E511" i="124"/>
  <c r="D511" i="124"/>
  <c r="F510" i="124"/>
  <c r="E510" i="124"/>
  <c r="D510" i="124"/>
  <c r="F509" i="124"/>
  <c r="E509" i="124"/>
  <c r="D509" i="124"/>
  <c r="F508" i="124"/>
  <c r="E508" i="124"/>
  <c r="D508" i="124"/>
  <c r="F507" i="124"/>
  <c r="E507" i="124"/>
  <c r="D507" i="124"/>
  <c r="F506" i="124"/>
  <c r="E506" i="124"/>
  <c r="D506" i="124"/>
  <c r="F505" i="124"/>
  <c r="E505" i="124"/>
  <c r="D505" i="124"/>
  <c r="F504" i="124"/>
  <c r="E504" i="124"/>
  <c r="D504" i="124"/>
  <c r="F503" i="124"/>
  <c r="E503" i="124"/>
  <c r="D503" i="124"/>
  <c r="F502" i="124"/>
  <c r="E502" i="124"/>
  <c r="D502" i="124"/>
  <c r="F501" i="124"/>
  <c r="E501" i="124"/>
  <c r="D501" i="124"/>
  <c r="F500" i="124"/>
  <c r="E500" i="124"/>
  <c r="D500" i="124"/>
  <c r="F499" i="124"/>
  <c r="E499" i="124"/>
  <c r="D499" i="124"/>
  <c r="F498" i="124"/>
  <c r="E498" i="124"/>
  <c r="D498" i="124"/>
  <c r="F497" i="124"/>
  <c r="E497" i="124"/>
  <c r="D497" i="124"/>
  <c r="F496" i="124"/>
  <c r="E496" i="124"/>
  <c r="D496" i="124"/>
  <c r="F495" i="124"/>
  <c r="E495" i="124"/>
  <c r="D495" i="124"/>
  <c r="F494" i="124"/>
  <c r="E494" i="124"/>
  <c r="D494" i="124"/>
  <c r="F493" i="124"/>
  <c r="E493" i="124"/>
  <c r="D493" i="124"/>
  <c r="F492" i="124"/>
  <c r="E492" i="124"/>
  <c r="D492" i="124"/>
  <c r="F491" i="124"/>
  <c r="E491" i="124"/>
  <c r="D491" i="124"/>
  <c r="F490" i="124"/>
  <c r="E490" i="124"/>
  <c r="D490" i="124"/>
  <c r="F489" i="124"/>
  <c r="E489" i="124"/>
  <c r="D489" i="124"/>
  <c r="F488" i="124"/>
  <c r="E488" i="124"/>
  <c r="D488" i="124"/>
  <c r="F487" i="124"/>
  <c r="E487" i="124"/>
  <c r="D487" i="124"/>
  <c r="F486" i="124"/>
  <c r="E486" i="124"/>
  <c r="D486" i="124"/>
  <c r="F485" i="124"/>
  <c r="E485" i="124"/>
  <c r="D485" i="124"/>
  <c r="F484" i="124"/>
  <c r="E484" i="124"/>
  <c r="D484" i="124"/>
  <c r="F483" i="124"/>
  <c r="E483" i="124"/>
  <c r="D483" i="124"/>
  <c r="F482" i="124"/>
  <c r="E482" i="124"/>
  <c r="D482" i="124"/>
  <c r="F481" i="124"/>
  <c r="E481" i="124"/>
  <c r="D481" i="124"/>
  <c r="F480" i="124"/>
  <c r="E480" i="124"/>
  <c r="D480" i="124"/>
  <c r="F479" i="124"/>
  <c r="E479" i="124"/>
  <c r="D479" i="124"/>
  <c r="F478" i="124"/>
  <c r="E478" i="124"/>
  <c r="D478" i="124"/>
  <c r="F477" i="124"/>
  <c r="E477" i="124"/>
  <c r="D477" i="124"/>
  <c r="F476" i="124"/>
  <c r="E476" i="124"/>
  <c r="D476" i="124"/>
  <c r="F475" i="124"/>
  <c r="E475" i="124"/>
  <c r="D475" i="124"/>
  <c r="F474" i="124"/>
  <c r="E474" i="124"/>
  <c r="D474" i="124"/>
  <c r="F473" i="124"/>
  <c r="E473" i="124"/>
  <c r="D473" i="124"/>
  <c r="F472" i="124"/>
  <c r="E472" i="124"/>
  <c r="D472" i="124"/>
  <c r="F471" i="124"/>
  <c r="E471" i="124"/>
  <c r="D471" i="124"/>
  <c r="F470" i="124"/>
  <c r="E470" i="124"/>
  <c r="D470" i="124"/>
  <c r="F469" i="124"/>
  <c r="E469" i="124"/>
  <c r="D469" i="124"/>
  <c r="F468" i="124"/>
  <c r="E468" i="124"/>
  <c r="D468" i="124"/>
  <c r="F467" i="124"/>
  <c r="E467" i="124"/>
  <c r="D467" i="124"/>
  <c r="F466" i="124"/>
  <c r="E466" i="124"/>
  <c r="D466" i="124"/>
  <c r="F465" i="124"/>
  <c r="E465" i="124"/>
  <c r="D465" i="124"/>
  <c r="F464" i="124"/>
  <c r="E464" i="124"/>
  <c r="D464" i="124"/>
  <c r="F463" i="124"/>
  <c r="E463" i="124"/>
  <c r="D463" i="124"/>
  <c r="F462" i="124"/>
  <c r="E462" i="124"/>
  <c r="D462" i="124"/>
  <c r="F461" i="124"/>
  <c r="E461" i="124"/>
  <c r="D461" i="124"/>
  <c r="F460" i="124"/>
  <c r="E460" i="124"/>
  <c r="D460" i="124"/>
  <c r="F459" i="124"/>
  <c r="E459" i="124"/>
  <c r="D459" i="124"/>
  <c r="F458" i="124"/>
  <c r="E458" i="124"/>
  <c r="D458" i="124"/>
  <c r="F457" i="124"/>
  <c r="E457" i="124"/>
  <c r="D457" i="124"/>
  <c r="F456" i="124"/>
  <c r="E456" i="124"/>
  <c r="D456" i="124"/>
  <c r="F455" i="124"/>
  <c r="E455" i="124"/>
  <c r="D455" i="124"/>
  <c r="F454" i="124"/>
  <c r="E454" i="124"/>
  <c r="D454" i="124"/>
  <c r="F453" i="124"/>
  <c r="E453" i="124"/>
  <c r="D453" i="124"/>
  <c r="F452" i="124"/>
  <c r="E452" i="124"/>
  <c r="D452" i="124"/>
  <c r="F451" i="124"/>
  <c r="E451" i="124"/>
  <c r="D451" i="124"/>
  <c r="F450" i="124"/>
  <c r="E450" i="124"/>
  <c r="D450" i="124"/>
  <c r="F449" i="124"/>
  <c r="E449" i="124"/>
  <c r="D449" i="124"/>
  <c r="F448" i="124"/>
  <c r="E448" i="124"/>
  <c r="D448" i="124"/>
  <c r="F447" i="124"/>
  <c r="E447" i="124"/>
  <c r="D447" i="124"/>
  <c r="F446" i="124"/>
  <c r="E446" i="124"/>
  <c r="D446" i="124"/>
  <c r="F445" i="124"/>
  <c r="E445" i="124"/>
  <c r="D445" i="124"/>
  <c r="F444" i="124"/>
  <c r="E444" i="124"/>
  <c r="D444" i="124"/>
  <c r="F443" i="124"/>
  <c r="E443" i="124"/>
  <c r="D443" i="124"/>
  <c r="F442" i="124"/>
  <c r="E442" i="124"/>
  <c r="D442" i="124"/>
  <c r="F441" i="124"/>
  <c r="E441" i="124"/>
  <c r="D441" i="124"/>
  <c r="F440" i="124"/>
  <c r="E440" i="124"/>
  <c r="D440" i="124"/>
  <c r="F439" i="124"/>
  <c r="E439" i="124"/>
  <c r="D439" i="124"/>
  <c r="F438" i="124"/>
  <c r="E438" i="124"/>
  <c r="D438" i="124"/>
  <c r="F437" i="124"/>
  <c r="E437" i="124"/>
  <c r="D437" i="124"/>
  <c r="F436" i="124"/>
  <c r="E436" i="124"/>
  <c r="D436" i="124"/>
  <c r="F435" i="124"/>
  <c r="E435" i="124"/>
  <c r="D435" i="124"/>
  <c r="F434" i="124"/>
  <c r="E434" i="124"/>
  <c r="D434" i="124"/>
  <c r="F433" i="124"/>
  <c r="E433" i="124"/>
  <c r="D433" i="124"/>
  <c r="F432" i="124"/>
  <c r="E432" i="124"/>
  <c r="D432" i="124"/>
  <c r="F431" i="124"/>
  <c r="E431" i="124"/>
  <c r="D431" i="124"/>
  <c r="F430" i="124"/>
  <c r="E430" i="124"/>
  <c r="D430" i="124"/>
  <c r="F429" i="124"/>
  <c r="E429" i="124"/>
  <c r="D429" i="124"/>
  <c r="F428" i="124"/>
  <c r="E428" i="124"/>
  <c r="D428" i="124"/>
  <c r="F427" i="124"/>
  <c r="E427" i="124"/>
  <c r="D427" i="124"/>
  <c r="F426" i="124"/>
  <c r="E426" i="124"/>
  <c r="D426" i="124"/>
  <c r="F425" i="124"/>
  <c r="E425" i="124"/>
  <c r="D425" i="124"/>
  <c r="F424" i="124"/>
  <c r="E424" i="124"/>
  <c r="D424" i="124"/>
  <c r="F423" i="124"/>
  <c r="E423" i="124"/>
  <c r="D423" i="124"/>
  <c r="F422" i="124"/>
  <c r="E422" i="124"/>
  <c r="D422" i="124"/>
  <c r="F421" i="124"/>
  <c r="E421" i="124"/>
  <c r="D421" i="124"/>
  <c r="F420" i="124"/>
  <c r="E420" i="124"/>
  <c r="D420" i="124"/>
  <c r="F419" i="124"/>
  <c r="E419" i="124"/>
  <c r="D419" i="124"/>
  <c r="F418" i="124"/>
  <c r="E418" i="124"/>
  <c r="D418" i="124"/>
  <c r="F417" i="124"/>
  <c r="E417" i="124"/>
  <c r="D417" i="124"/>
  <c r="F416" i="124"/>
  <c r="E416" i="124"/>
  <c r="D416" i="124"/>
  <c r="F415" i="124"/>
  <c r="E415" i="124"/>
  <c r="D415" i="124"/>
  <c r="F414" i="124"/>
  <c r="E414" i="124"/>
  <c r="D414" i="124"/>
  <c r="F413" i="124"/>
  <c r="E413" i="124"/>
  <c r="D413" i="124"/>
  <c r="F412" i="124"/>
  <c r="E412" i="124"/>
  <c r="D412" i="124"/>
  <c r="F411" i="124"/>
  <c r="E411" i="124"/>
  <c r="D411" i="124"/>
  <c r="F410" i="124"/>
  <c r="E410" i="124"/>
  <c r="D410" i="124"/>
  <c r="F409" i="124"/>
  <c r="E409" i="124"/>
  <c r="D409" i="124"/>
  <c r="F408" i="124"/>
  <c r="E408" i="124"/>
  <c r="D408" i="124"/>
  <c r="F407" i="124"/>
  <c r="E407" i="124"/>
  <c r="D407" i="124"/>
  <c r="F406" i="124"/>
  <c r="E406" i="124"/>
  <c r="D406" i="124"/>
  <c r="F405" i="124"/>
  <c r="E405" i="124"/>
  <c r="D405" i="124"/>
  <c r="F404" i="124"/>
  <c r="E404" i="124"/>
  <c r="D404" i="124"/>
  <c r="F403" i="124"/>
  <c r="E403" i="124"/>
  <c r="D403" i="124"/>
  <c r="F402" i="124"/>
  <c r="E402" i="124"/>
  <c r="D402" i="124"/>
  <c r="F401" i="124"/>
  <c r="E401" i="124"/>
  <c r="D401" i="124"/>
  <c r="F400" i="124"/>
  <c r="E400" i="124"/>
  <c r="D400" i="124"/>
  <c r="F399" i="124"/>
  <c r="E399" i="124"/>
  <c r="D399" i="124"/>
  <c r="F398" i="124"/>
  <c r="E398" i="124"/>
  <c r="D398" i="124"/>
  <c r="F397" i="124"/>
  <c r="E397" i="124"/>
  <c r="D397" i="124"/>
  <c r="F396" i="124"/>
  <c r="E396" i="124"/>
  <c r="D396" i="124"/>
  <c r="F395" i="124"/>
  <c r="E395" i="124"/>
  <c r="D395" i="124"/>
  <c r="F394" i="124"/>
  <c r="E394" i="124"/>
  <c r="D394" i="124"/>
  <c r="F393" i="124"/>
  <c r="E393" i="124"/>
  <c r="D393" i="124"/>
  <c r="F392" i="124"/>
  <c r="E392" i="124"/>
  <c r="D392" i="124"/>
  <c r="F391" i="124"/>
  <c r="E391" i="124"/>
  <c r="D391" i="124"/>
  <c r="F390" i="124"/>
  <c r="E390" i="124"/>
  <c r="D390" i="124"/>
  <c r="F389" i="124"/>
  <c r="E389" i="124"/>
  <c r="D389" i="124"/>
  <c r="F388" i="124"/>
  <c r="E388" i="124"/>
  <c r="D388" i="124"/>
  <c r="F387" i="124"/>
  <c r="E387" i="124"/>
  <c r="D387" i="124"/>
  <c r="F386" i="124"/>
  <c r="E386" i="124"/>
  <c r="D386" i="124"/>
  <c r="F385" i="124"/>
  <c r="E385" i="124"/>
  <c r="D385" i="124"/>
  <c r="F384" i="124"/>
  <c r="E384" i="124"/>
  <c r="D384" i="124"/>
  <c r="F383" i="124"/>
  <c r="E383" i="124"/>
  <c r="D383" i="124"/>
  <c r="F382" i="124"/>
  <c r="E382" i="124"/>
  <c r="D382" i="124"/>
  <c r="F381" i="124"/>
  <c r="E381" i="124"/>
  <c r="D381" i="124"/>
  <c r="F380" i="124"/>
  <c r="E380" i="124"/>
  <c r="D380" i="124"/>
  <c r="F379" i="124"/>
  <c r="E379" i="124"/>
  <c r="D379" i="124"/>
  <c r="F378" i="124"/>
  <c r="E378" i="124"/>
  <c r="D378" i="124"/>
  <c r="F377" i="124"/>
  <c r="E377" i="124"/>
  <c r="D377" i="124"/>
  <c r="F376" i="124"/>
  <c r="E376" i="124"/>
  <c r="D376" i="124"/>
  <c r="F375" i="124"/>
  <c r="E375" i="124"/>
  <c r="D375" i="124"/>
  <c r="F374" i="124"/>
  <c r="E374" i="124"/>
  <c r="D374" i="124"/>
  <c r="F373" i="124"/>
  <c r="E373" i="124"/>
  <c r="D373" i="124"/>
  <c r="F372" i="124"/>
  <c r="E372" i="124"/>
  <c r="D372" i="124"/>
  <c r="F371" i="124"/>
  <c r="E371" i="124"/>
  <c r="D371" i="124"/>
  <c r="F370" i="124"/>
  <c r="E370" i="124"/>
  <c r="D370" i="124"/>
  <c r="F369" i="124"/>
  <c r="E369" i="124"/>
  <c r="D369" i="124"/>
  <c r="F368" i="124"/>
  <c r="E368" i="124"/>
  <c r="D368" i="124"/>
  <c r="F367" i="124"/>
  <c r="E367" i="124"/>
  <c r="D367" i="124"/>
  <c r="F366" i="124"/>
  <c r="E366" i="124"/>
  <c r="D366" i="124"/>
  <c r="F365" i="124"/>
  <c r="E365" i="124"/>
  <c r="D365" i="124"/>
  <c r="F364" i="124"/>
  <c r="E364" i="124"/>
  <c r="D364" i="124"/>
  <c r="F363" i="124"/>
  <c r="E363" i="124"/>
  <c r="D363" i="124"/>
  <c r="F362" i="124"/>
  <c r="E362" i="124"/>
  <c r="D362" i="124"/>
  <c r="F361" i="124"/>
  <c r="E361" i="124"/>
  <c r="D361" i="124"/>
  <c r="F360" i="124"/>
  <c r="E360" i="124"/>
  <c r="D360" i="124"/>
  <c r="F359" i="124"/>
  <c r="E359" i="124"/>
  <c r="D359" i="124"/>
  <c r="F358" i="124"/>
  <c r="E358" i="124"/>
  <c r="D358" i="124"/>
  <c r="F357" i="124"/>
  <c r="E357" i="124"/>
  <c r="D357" i="124"/>
  <c r="F356" i="124"/>
  <c r="E356" i="124"/>
  <c r="D356" i="124"/>
  <c r="F355" i="124"/>
  <c r="E355" i="124"/>
  <c r="D355" i="124"/>
  <c r="F354" i="124"/>
  <c r="E354" i="124"/>
  <c r="D354" i="124"/>
  <c r="F353" i="124"/>
  <c r="E353" i="124"/>
  <c r="D353" i="124"/>
  <c r="F352" i="124"/>
  <c r="E352" i="124"/>
  <c r="D352" i="124"/>
  <c r="F351" i="124"/>
  <c r="E351" i="124"/>
  <c r="D351" i="124"/>
  <c r="F350" i="124"/>
  <c r="E350" i="124"/>
  <c r="D350" i="124"/>
  <c r="F349" i="124"/>
  <c r="E349" i="124"/>
  <c r="D349" i="124"/>
  <c r="F348" i="124"/>
  <c r="E348" i="124"/>
  <c r="D348" i="124"/>
  <c r="F347" i="124"/>
  <c r="E347" i="124"/>
  <c r="D347" i="124"/>
  <c r="F346" i="124"/>
  <c r="E346" i="124"/>
  <c r="D346" i="124"/>
  <c r="F345" i="124"/>
  <c r="E345" i="124"/>
  <c r="D345" i="124"/>
  <c r="F344" i="124"/>
  <c r="E344" i="124"/>
  <c r="D344" i="124"/>
  <c r="F343" i="124"/>
  <c r="E343" i="124"/>
  <c r="D343" i="124"/>
  <c r="F342" i="124"/>
  <c r="E342" i="124"/>
  <c r="D342" i="124"/>
  <c r="F341" i="124"/>
  <c r="E341" i="124"/>
  <c r="D341" i="124"/>
  <c r="F340" i="124"/>
  <c r="E340" i="124"/>
  <c r="D340" i="124"/>
  <c r="F339" i="124"/>
  <c r="E339" i="124"/>
  <c r="D339" i="124"/>
  <c r="F338" i="124"/>
  <c r="E338" i="124"/>
  <c r="D338" i="124"/>
  <c r="F337" i="124"/>
  <c r="E337" i="124"/>
  <c r="D337" i="124"/>
  <c r="F336" i="124"/>
  <c r="E336" i="124"/>
  <c r="D336" i="124"/>
  <c r="F335" i="124"/>
  <c r="E335" i="124"/>
  <c r="D335" i="124"/>
  <c r="F334" i="124"/>
  <c r="E334" i="124"/>
  <c r="D334" i="124"/>
  <c r="F333" i="124"/>
  <c r="E333" i="124"/>
  <c r="D333" i="124"/>
  <c r="F332" i="124"/>
  <c r="E332" i="124"/>
  <c r="D332" i="124"/>
  <c r="F331" i="124"/>
  <c r="E331" i="124"/>
  <c r="D331" i="124"/>
  <c r="L330" i="124"/>
  <c r="K330" i="124"/>
  <c r="J330" i="124"/>
  <c r="F330" i="124"/>
  <c r="E330" i="124"/>
  <c r="D330" i="124"/>
  <c r="L329" i="124"/>
  <c r="K329" i="124"/>
  <c r="J329" i="124"/>
  <c r="F329" i="124"/>
  <c r="E329" i="124"/>
  <c r="D329" i="124"/>
  <c r="L328" i="124"/>
  <c r="K328" i="124"/>
  <c r="J328" i="124"/>
  <c r="F328" i="124"/>
  <c r="E328" i="124"/>
  <c r="D328" i="124"/>
  <c r="L327" i="124"/>
  <c r="K327" i="124"/>
  <c r="J327" i="124"/>
  <c r="F327" i="124"/>
  <c r="E327" i="124"/>
  <c r="D327" i="124"/>
  <c r="L326" i="124"/>
  <c r="K326" i="124"/>
  <c r="J326" i="124"/>
  <c r="F326" i="124"/>
  <c r="E326" i="124"/>
  <c r="D326" i="124"/>
  <c r="L325" i="124"/>
  <c r="K325" i="124"/>
  <c r="J325" i="124"/>
  <c r="F325" i="124"/>
  <c r="E325" i="124"/>
  <c r="D325" i="124"/>
  <c r="L324" i="124"/>
  <c r="K324" i="124"/>
  <c r="J324" i="124"/>
  <c r="F324" i="124"/>
  <c r="E324" i="124"/>
  <c r="D324" i="124"/>
  <c r="L323" i="124"/>
  <c r="K323" i="124"/>
  <c r="J323" i="124"/>
  <c r="F323" i="124"/>
  <c r="E323" i="124"/>
  <c r="D323" i="124"/>
  <c r="L322" i="124"/>
  <c r="K322" i="124"/>
  <c r="J322" i="124"/>
  <c r="F322" i="124"/>
  <c r="E322" i="124"/>
  <c r="D322" i="124"/>
  <c r="L321" i="124"/>
  <c r="K321" i="124"/>
  <c r="J321" i="124"/>
  <c r="F321" i="124"/>
  <c r="E321" i="124"/>
  <c r="D321" i="124"/>
  <c r="L320" i="124"/>
  <c r="K320" i="124"/>
  <c r="J320" i="124"/>
  <c r="F320" i="124"/>
  <c r="E320" i="124"/>
  <c r="D320" i="124"/>
  <c r="L319" i="124"/>
  <c r="K319" i="124"/>
  <c r="J319" i="124"/>
  <c r="F319" i="124"/>
  <c r="E319" i="124"/>
  <c r="D319" i="124"/>
  <c r="L318" i="124"/>
  <c r="K318" i="124"/>
  <c r="J318" i="124"/>
  <c r="F318" i="124"/>
  <c r="E318" i="124"/>
  <c r="D318" i="124"/>
  <c r="L317" i="124"/>
  <c r="K317" i="124"/>
  <c r="J317" i="124"/>
  <c r="F317" i="124"/>
  <c r="E317" i="124"/>
  <c r="D317" i="124"/>
  <c r="L316" i="124"/>
  <c r="K316" i="124"/>
  <c r="J316" i="124"/>
  <c r="F316" i="124"/>
  <c r="E316" i="124"/>
  <c r="D316" i="124"/>
  <c r="L315" i="124"/>
  <c r="K315" i="124"/>
  <c r="J315" i="124"/>
  <c r="F315" i="124"/>
  <c r="E315" i="124"/>
  <c r="D315" i="124"/>
  <c r="L314" i="124"/>
  <c r="K314" i="124"/>
  <c r="J314" i="124"/>
  <c r="F314" i="124"/>
  <c r="E314" i="124"/>
  <c r="D314" i="124"/>
  <c r="L313" i="124"/>
  <c r="K313" i="124"/>
  <c r="J313" i="124"/>
  <c r="F313" i="124"/>
  <c r="E313" i="124"/>
  <c r="D313" i="124"/>
  <c r="L312" i="124"/>
  <c r="K312" i="124"/>
  <c r="J312" i="124"/>
  <c r="F312" i="124"/>
  <c r="E312" i="124"/>
  <c r="D312" i="124"/>
  <c r="L311" i="124"/>
  <c r="K311" i="124"/>
  <c r="J311" i="124"/>
  <c r="F311" i="124"/>
  <c r="E311" i="124"/>
  <c r="D311" i="124"/>
  <c r="L310" i="124"/>
  <c r="K310" i="124"/>
  <c r="J310" i="124"/>
  <c r="F310" i="124"/>
  <c r="E310" i="124"/>
  <c r="D310" i="124"/>
  <c r="L309" i="124"/>
  <c r="K309" i="124"/>
  <c r="J309" i="124"/>
  <c r="F309" i="124"/>
  <c r="E309" i="124"/>
  <c r="D309" i="124"/>
  <c r="L308" i="124"/>
  <c r="K308" i="124"/>
  <c r="J308" i="124"/>
  <c r="F308" i="124"/>
  <c r="E308" i="124"/>
  <c r="D308" i="124"/>
  <c r="L307" i="124"/>
  <c r="K307" i="124"/>
  <c r="J307" i="124"/>
  <c r="F307" i="124"/>
  <c r="E307" i="124"/>
  <c r="D307" i="124"/>
  <c r="L306" i="124"/>
  <c r="K306" i="124"/>
  <c r="J306" i="124"/>
  <c r="F306" i="124"/>
  <c r="E306" i="124"/>
  <c r="D306" i="124"/>
  <c r="L305" i="124"/>
  <c r="K305" i="124"/>
  <c r="J305" i="124"/>
  <c r="F305" i="124"/>
  <c r="E305" i="124"/>
  <c r="D305" i="124"/>
  <c r="L304" i="124"/>
  <c r="K304" i="124"/>
  <c r="J304" i="124"/>
  <c r="F304" i="124"/>
  <c r="E304" i="124"/>
  <c r="D304" i="124"/>
  <c r="L303" i="124"/>
  <c r="K303" i="124"/>
  <c r="J303" i="124"/>
  <c r="F303" i="124"/>
  <c r="E303" i="124"/>
  <c r="D303" i="124"/>
  <c r="L302" i="124"/>
  <c r="K302" i="124"/>
  <c r="J302" i="124"/>
  <c r="F302" i="124"/>
  <c r="E302" i="124"/>
  <c r="D302" i="124"/>
  <c r="L301" i="124"/>
  <c r="K301" i="124"/>
  <c r="J301" i="124"/>
  <c r="F301" i="124"/>
  <c r="E301" i="124"/>
  <c r="D301" i="124"/>
  <c r="L300" i="124"/>
  <c r="K300" i="124"/>
  <c r="J300" i="124"/>
  <c r="F300" i="124"/>
  <c r="E300" i="124"/>
  <c r="D300" i="124"/>
  <c r="L299" i="124"/>
  <c r="K299" i="124"/>
  <c r="J299" i="124"/>
  <c r="F299" i="124"/>
  <c r="E299" i="124"/>
  <c r="D299" i="124"/>
  <c r="L298" i="124"/>
  <c r="K298" i="124"/>
  <c r="J298" i="124"/>
  <c r="F298" i="124"/>
  <c r="E298" i="124"/>
  <c r="D298" i="124"/>
  <c r="L297" i="124"/>
  <c r="K297" i="124"/>
  <c r="J297" i="124"/>
  <c r="F297" i="124"/>
  <c r="E297" i="124"/>
  <c r="D297" i="124"/>
  <c r="L296" i="124"/>
  <c r="K296" i="124"/>
  <c r="J296" i="124"/>
  <c r="F296" i="124"/>
  <c r="E296" i="124"/>
  <c r="D296" i="124"/>
  <c r="L295" i="124"/>
  <c r="K295" i="124"/>
  <c r="J295" i="124"/>
  <c r="F295" i="124"/>
  <c r="E295" i="124"/>
  <c r="D295" i="124"/>
  <c r="L294" i="124"/>
  <c r="K294" i="124"/>
  <c r="J294" i="124"/>
  <c r="F294" i="124"/>
  <c r="E294" i="124"/>
  <c r="D294" i="124"/>
  <c r="L293" i="124"/>
  <c r="K293" i="124"/>
  <c r="J293" i="124"/>
  <c r="H293" i="124"/>
  <c r="F293" i="124"/>
  <c r="E293" i="124"/>
  <c r="D293" i="124"/>
  <c r="L292" i="124"/>
  <c r="K292" i="124"/>
  <c r="J292" i="124"/>
  <c r="H292" i="124"/>
  <c r="F292" i="124"/>
  <c r="E292" i="124"/>
  <c r="D292" i="124"/>
  <c r="L291" i="124"/>
  <c r="K291" i="124"/>
  <c r="J291" i="124"/>
  <c r="H291" i="124"/>
  <c r="F291" i="124"/>
  <c r="E291" i="124"/>
  <c r="D291" i="124"/>
  <c r="L290" i="124"/>
  <c r="K290" i="124"/>
  <c r="J290" i="124"/>
  <c r="H290" i="124"/>
  <c r="F290" i="124"/>
  <c r="E290" i="124"/>
  <c r="D290" i="124"/>
  <c r="L289" i="124"/>
  <c r="K289" i="124"/>
  <c r="J289" i="124"/>
  <c r="H289" i="124"/>
  <c r="F289" i="124"/>
  <c r="E289" i="124"/>
  <c r="D289" i="124"/>
  <c r="L288" i="124"/>
  <c r="K288" i="124"/>
  <c r="J288" i="124"/>
  <c r="H288" i="124"/>
  <c r="F288" i="124"/>
  <c r="E288" i="124"/>
  <c r="D288" i="124"/>
  <c r="L287" i="124"/>
  <c r="K287" i="124"/>
  <c r="J287" i="124"/>
  <c r="H287" i="124"/>
  <c r="F287" i="124"/>
  <c r="E287" i="124"/>
  <c r="D287" i="124"/>
  <c r="L286" i="124"/>
  <c r="K286" i="124"/>
  <c r="J286" i="124"/>
  <c r="H286" i="124"/>
  <c r="F286" i="124"/>
  <c r="E286" i="124"/>
  <c r="D286" i="124"/>
  <c r="L285" i="124"/>
  <c r="K285" i="124"/>
  <c r="J285" i="124"/>
  <c r="H285" i="124"/>
  <c r="F285" i="124"/>
  <c r="E285" i="124"/>
  <c r="D285" i="124"/>
  <c r="L284" i="124"/>
  <c r="K284" i="124"/>
  <c r="J284" i="124"/>
  <c r="H284" i="124"/>
  <c r="F284" i="124"/>
  <c r="E284" i="124"/>
  <c r="D284" i="124"/>
  <c r="L283" i="124"/>
  <c r="K283" i="124"/>
  <c r="J283" i="124"/>
  <c r="H283" i="124"/>
  <c r="F283" i="124"/>
  <c r="E283" i="124"/>
  <c r="D283" i="124"/>
  <c r="L282" i="124"/>
  <c r="K282" i="124"/>
  <c r="J282" i="124"/>
  <c r="H282" i="124"/>
  <c r="F282" i="124"/>
  <c r="E282" i="124"/>
  <c r="D282" i="124"/>
  <c r="L281" i="124"/>
  <c r="K281" i="124"/>
  <c r="J281" i="124"/>
  <c r="H281" i="124"/>
  <c r="F281" i="124"/>
  <c r="E281" i="124"/>
  <c r="D281" i="124"/>
  <c r="L280" i="124"/>
  <c r="K280" i="124"/>
  <c r="J280" i="124"/>
  <c r="H280" i="124"/>
  <c r="F280" i="124"/>
  <c r="E280" i="124"/>
  <c r="D280" i="124"/>
  <c r="L279" i="124"/>
  <c r="K279" i="124"/>
  <c r="J279" i="124"/>
  <c r="H279" i="124"/>
  <c r="F279" i="124"/>
  <c r="E279" i="124"/>
  <c r="D279" i="124"/>
  <c r="L278" i="124"/>
  <c r="K278" i="124"/>
  <c r="J278" i="124"/>
  <c r="H278" i="124"/>
  <c r="F278" i="124"/>
  <c r="E278" i="124"/>
  <c r="D278" i="124"/>
  <c r="L277" i="124"/>
  <c r="K277" i="124"/>
  <c r="J277" i="124"/>
  <c r="H277" i="124"/>
  <c r="F277" i="124"/>
  <c r="E277" i="124"/>
  <c r="D277" i="124"/>
  <c r="L276" i="124"/>
  <c r="K276" i="124"/>
  <c r="J276" i="124"/>
  <c r="H276" i="124"/>
  <c r="F276" i="124"/>
  <c r="E276" i="124"/>
  <c r="D276" i="124"/>
  <c r="L275" i="124"/>
  <c r="K275" i="124"/>
  <c r="J275" i="124"/>
  <c r="H275" i="124"/>
  <c r="F275" i="124"/>
  <c r="E275" i="124"/>
  <c r="D275" i="124"/>
  <c r="L274" i="124"/>
  <c r="K274" i="124"/>
  <c r="J274" i="124"/>
  <c r="H274" i="124"/>
  <c r="F274" i="124"/>
  <c r="E274" i="124"/>
  <c r="D274" i="124"/>
  <c r="L273" i="124"/>
  <c r="K273" i="124"/>
  <c r="J273" i="124"/>
  <c r="H273" i="124"/>
  <c r="F273" i="124"/>
  <c r="E273" i="124"/>
  <c r="D273" i="124"/>
  <c r="L272" i="124"/>
  <c r="K272" i="124"/>
  <c r="J272" i="124"/>
  <c r="H272" i="124"/>
  <c r="F272" i="124"/>
  <c r="E272" i="124"/>
  <c r="D272" i="124"/>
  <c r="L271" i="124"/>
  <c r="K271" i="124"/>
  <c r="J271" i="124"/>
  <c r="H271" i="124"/>
  <c r="F271" i="124"/>
  <c r="E271" i="124"/>
  <c r="D271" i="124"/>
  <c r="L270" i="124"/>
  <c r="K270" i="124"/>
  <c r="J270" i="124"/>
  <c r="H270" i="124"/>
  <c r="F270" i="124"/>
  <c r="E270" i="124"/>
  <c r="D270" i="124"/>
  <c r="L269" i="124"/>
  <c r="K269" i="124"/>
  <c r="J269" i="124"/>
  <c r="H269" i="124"/>
  <c r="F269" i="124"/>
  <c r="E269" i="124"/>
  <c r="D269" i="124"/>
  <c r="L268" i="124"/>
  <c r="K268" i="124"/>
  <c r="J268" i="124"/>
  <c r="H268" i="124"/>
  <c r="F268" i="124"/>
  <c r="E268" i="124"/>
  <c r="D268" i="124"/>
  <c r="L267" i="124"/>
  <c r="K267" i="124"/>
  <c r="J267" i="124"/>
  <c r="H267" i="124"/>
  <c r="F267" i="124"/>
  <c r="E267" i="124"/>
  <c r="D267" i="124"/>
  <c r="L266" i="124"/>
  <c r="K266" i="124"/>
  <c r="J266" i="124"/>
  <c r="H266" i="124"/>
  <c r="F266" i="124"/>
  <c r="E266" i="124"/>
  <c r="D266" i="124"/>
  <c r="L265" i="124"/>
  <c r="K265" i="124"/>
  <c r="J265" i="124"/>
  <c r="H265" i="124"/>
  <c r="F265" i="124"/>
  <c r="E265" i="124"/>
  <c r="D265" i="124"/>
  <c r="L264" i="124"/>
  <c r="K264" i="124"/>
  <c r="J264" i="124"/>
  <c r="H264" i="124"/>
  <c r="F264" i="124"/>
  <c r="E264" i="124"/>
  <c r="D264" i="124"/>
  <c r="L263" i="124"/>
  <c r="K263" i="124"/>
  <c r="J263" i="124"/>
  <c r="H263" i="124"/>
  <c r="F263" i="124"/>
  <c r="E263" i="124"/>
  <c r="D263" i="124"/>
  <c r="L262" i="124"/>
  <c r="K262" i="124"/>
  <c r="J262" i="124"/>
  <c r="H262" i="124"/>
  <c r="F262" i="124"/>
  <c r="E262" i="124"/>
  <c r="D262" i="124"/>
  <c r="L261" i="124"/>
  <c r="K261" i="124"/>
  <c r="J261" i="124"/>
  <c r="H261" i="124"/>
  <c r="F261" i="124"/>
  <c r="E261" i="124"/>
  <c r="D261" i="124"/>
  <c r="L260" i="124"/>
  <c r="K260" i="124"/>
  <c r="J260" i="124"/>
  <c r="H260" i="124"/>
  <c r="F260" i="124"/>
  <c r="E260" i="124"/>
  <c r="D260" i="124"/>
  <c r="L259" i="124"/>
  <c r="K259" i="124"/>
  <c r="J259" i="124"/>
  <c r="H259" i="124"/>
  <c r="F259" i="124"/>
  <c r="E259" i="124"/>
  <c r="D259" i="124"/>
  <c r="L258" i="124"/>
  <c r="K258" i="124"/>
  <c r="J258" i="124"/>
  <c r="H258" i="124"/>
  <c r="F258" i="124"/>
  <c r="E258" i="124"/>
  <c r="D258" i="124"/>
  <c r="L257" i="124"/>
  <c r="K257" i="124"/>
  <c r="J257" i="124"/>
  <c r="H257" i="124"/>
  <c r="F257" i="124"/>
  <c r="E257" i="124"/>
  <c r="D257" i="124"/>
  <c r="L256" i="124"/>
  <c r="K256" i="124"/>
  <c r="J256" i="124"/>
  <c r="H256" i="124"/>
  <c r="F256" i="124"/>
  <c r="E256" i="124"/>
  <c r="D256" i="124"/>
  <c r="L255" i="124"/>
  <c r="K255" i="124"/>
  <c r="J255" i="124"/>
  <c r="H255" i="124"/>
  <c r="F255" i="124"/>
  <c r="E255" i="124"/>
  <c r="D255" i="124"/>
  <c r="L254" i="124"/>
  <c r="K254" i="124"/>
  <c r="J254" i="124"/>
  <c r="H254" i="124"/>
  <c r="F254" i="124"/>
  <c r="E254" i="124"/>
  <c r="D254" i="124"/>
  <c r="L253" i="124"/>
  <c r="K253" i="124"/>
  <c r="J253" i="124"/>
  <c r="H253" i="124"/>
  <c r="F253" i="124"/>
  <c r="E253" i="124"/>
  <c r="D253" i="124"/>
  <c r="L252" i="124"/>
  <c r="K252" i="124"/>
  <c r="J252" i="124"/>
  <c r="H252" i="124"/>
  <c r="F252" i="124"/>
  <c r="E252" i="124"/>
  <c r="D252" i="124"/>
  <c r="L251" i="124"/>
  <c r="K251" i="124"/>
  <c r="J251" i="124"/>
  <c r="H251" i="124"/>
  <c r="F251" i="124"/>
  <c r="E251" i="124"/>
  <c r="D251" i="124"/>
  <c r="L250" i="124"/>
  <c r="K250" i="124"/>
  <c r="J250" i="124"/>
  <c r="H250" i="124"/>
  <c r="F250" i="124"/>
  <c r="E250" i="124"/>
  <c r="D250" i="124"/>
  <c r="L249" i="124"/>
  <c r="K249" i="124"/>
  <c r="J249" i="124"/>
  <c r="H249" i="124"/>
  <c r="F249" i="124"/>
  <c r="E249" i="124"/>
  <c r="D249" i="124"/>
  <c r="L248" i="124"/>
  <c r="K248" i="124"/>
  <c r="J248" i="124"/>
  <c r="H248" i="124"/>
  <c r="F248" i="124"/>
  <c r="E248" i="124"/>
  <c r="D248" i="124"/>
  <c r="L247" i="124"/>
  <c r="K247" i="124"/>
  <c r="J247" i="124"/>
  <c r="H247" i="124"/>
  <c r="F247" i="124"/>
  <c r="E247" i="124"/>
  <c r="D247" i="124"/>
  <c r="L246" i="124"/>
  <c r="K246" i="124"/>
  <c r="J246" i="124"/>
  <c r="H246" i="124"/>
  <c r="F246" i="124"/>
  <c r="E246" i="124"/>
  <c r="D246" i="124"/>
  <c r="L245" i="124"/>
  <c r="K245" i="124"/>
  <c r="J245" i="124"/>
  <c r="H245" i="124"/>
  <c r="F245" i="124"/>
  <c r="E245" i="124"/>
  <c r="D245" i="124"/>
  <c r="L244" i="124"/>
  <c r="K244" i="124"/>
  <c r="J244" i="124"/>
  <c r="H244" i="124"/>
  <c r="F244" i="124"/>
  <c r="E244" i="124"/>
  <c r="D244" i="124"/>
  <c r="L243" i="124"/>
  <c r="K243" i="124"/>
  <c r="J243" i="124"/>
  <c r="H243" i="124"/>
  <c r="F243" i="124"/>
  <c r="E243" i="124"/>
  <c r="D243" i="124"/>
  <c r="L242" i="124"/>
  <c r="K242" i="124"/>
  <c r="J242" i="124"/>
  <c r="H242" i="124"/>
  <c r="F242" i="124"/>
  <c r="E242" i="124"/>
  <c r="D242" i="124"/>
  <c r="L241" i="124"/>
  <c r="K241" i="124"/>
  <c r="J241" i="124"/>
  <c r="H241" i="124"/>
  <c r="F241" i="124"/>
  <c r="E241" i="124"/>
  <c r="D241" i="124"/>
  <c r="L240" i="124"/>
  <c r="K240" i="124"/>
  <c r="J240" i="124"/>
  <c r="H240" i="124"/>
  <c r="F240" i="124"/>
  <c r="E240" i="124"/>
  <c r="D240" i="124"/>
  <c r="L239" i="124"/>
  <c r="K239" i="124"/>
  <c r="J239" i="124"/>
  <c r="H239" i="124"/>
  <c r="F239" i="124"/>
  <c r="E239" i="124"/>
  <c r="D239" i="124"/>
  <c r="L238" i="124"/>
  <c r="K238" i="124"/>
  <c r="J238" i="124"/>
  <c r="H238" i="124"/>
  <c r="F238" i="124"/>
  <c r="E238" i="124"/>
  <c r="D238" i="124"/>
  <c r="L237" i="124"/>
  <c r="K237" i="124"/>
  <c r="J237" i="124"/>
  <c r="H237" i="124"/>
  <c r="F237" i="124"/>
  <c r="E237" i="124"/>
  <c r="D237" i="124"/>
  <c r="L236" i="124"/>
  <c r="K236" i="124"/>
  <c r="J236" i="124"/>
  <c r="H236" i="124"/>
  <c r="F236" i="124"/>
  <c r="E236" i="124"/>
  <c r="D236" i="124"/>
  <c r="L235" i="124"/>
  <c r="K235" i="124"/>
  <c r="J235" i="124"/>
  <c r="H235" i="124"/>
  <c r="F235" i="124"/>
  <c r="E235" i="124"/>
  <c r="D235" i="124"/>
  <c r="L234" i="124"/>
  <c r="K234" i="124"/>
  <c r="J234" i="124"/>
  <c r="H234" i="124"/>
  <c r="F234" i="124"/>
  <c r="E234" i="124"/>
  <c r="D234" i="124"/>
  <c r="L233" i="124"/>
  <c r="K233" i="124"/>
  <c r="J233" i="124"/>
  <c r="H233" i="124"/>
  <c r="F233" i="124"/>
  <c r="E233" i="124"/>
  <c r="D233" i="124"/>
  <c r="L232" i="124"/>
  <c r="K232" i="124"/>
  <c r="J232" i="124"/>
  <c r="F232" i="124"/>
  <c r="E232" i="124"/>
  <c r="D232" i="124"/>
  <c r="L231" i="124"/>
  <c r="K231" i="124"/>
  <c r="J231" i="124"/>
  <c r="F231" i="124"/>
  <c r="E231" i="124"/>
  <c r="D231" i="124"/>
  <c r="L230" i="124"/>
  <c r="K230" i="124"/>
  <c r="J230" i="124"/>
  <c r="F230" i="124"/>
  <c r="E230" i="124"/>
  <c r="D230" i="124"/>
  <c r="L229" i="124"/>
  <c r="K229" i="124"/>
  <c r="J229" i="124"/>
  <c r="F229" i="124"/>
  <c r="E229" i="124"/>
  <c r="D229" i="124"/>
  <c r="L228" i="124"/>
  <c r="K228" i="124"/>
  <c r="J228" i="124"/>
  <c r="F228" i="124"/>
  <c r="E228" i="124"/>
  <c r="D228" i="124"/>
  <c r="L227" i="124"/>
  <c r="K227" i="124"/>
  <c r="J227" i="124"/>
  <c r="F227" i="124"/>
  <c r="E227" i="124"/>
  <c r="D227" i="124"/>
  <c r="L226" i="124"/>
  <c r="K226" i="124"/>
  <c r="J226" i="124"/>
  <c r="F226" i="124"/>
  <c r="E226" i="124"/>
  <c r="D226" i="124"/>
  <c r="L225" i="124"/>
  <c r="K225" i="124"/>
  <c r="J225" i="124"/>
  <c r="F225" i="124"/>
  <c r="E225" i="124"/>
  <c r="D225" i="124"/>
  <c r="L224" i="124"/>
  <c r="K224" i="124"/>
  <c r="J224" i="124"/>
  <c r="F224" i="124"/>
  <c r="E224" i="124"/>
  <c r="D224" i="124"/>
  <c r="L223" i="124"/>
  <c r="K223" i="124"/>
  <c r="J223" i="124"/>
  <c r="F223" i="124"/>
  <c r="E223" i="124"/>
  <c r="D223" i="124"/>
  <c r="L222" i="124"/>
  <c r="K222" i="124"/>
  <c r="J222" i="124"/>
  <c r="F222" i="124"/>
  <c r="E222" i="124"/>
  <c r="D222" i="124"/>
  <c r="L221" i="124"/>
  <c r="K221" i="124"/>
  <c r="J221" i="124"/>
  <c r="F221" i="124"/>
  <c r="E221" i="124"/>
  <c r="D221" i="124"/>
  <c r="L220" i="124"/>
  <c r="K220" i="124"/>
  <c r="J220" i="124"/>
  <c r="F220" i="124"/>
  <c r="E220" i="124"/>
  <c r="D220" i="124"/>
  <c r="L219" i="124"/>
  <c r="K219" i="124"/>
  <c r="J219" i="124"/>
  <c r="F219" i="124"/>
  <c r="E219" i="124"/>
  <c r="D219" i="124"/>
  <c r="L218" i="124"/>
  <c r="K218" i="124"/>
  <c r="J218" i="124"/>
  <c r="F218" i="124"/>
  <c r="E218" i="124"/>
  <c r="D218" i="124"/>
  <c r="L217" i="124"/>
  <c r="K217" i="124"/>
  <c r="J217" i="124"/>
  <c r="F217" i="124"/>
  <c r="E217" i="124"/>
  <c r="D217" i="124"/>
  <c r="L216" i="124"/>
  <c r="K216" i="124"/>
  <c r="J216" i="124"/>
  <c r="F216" i="124"/>
  <c r="E216" i="124"/>
  <c r="D216" i="124"/>
  <c r="L215" i="124"/>
  <c r="K215" i="124"/>
  <c r="J215" i="124"/>
  <c r="F215" i="124"/>
  <c r="E215" i="124"/>
  <c r="D215" i="124"/>
  <c r="L214" i="124"/>
  <c r="K214" i="124"/>
  <c r="J214" i="124"/>
  <c r="F214" i="124"/>
  <c r="E214" i="124"/>
  <c r="D214" i="124"/>
  <c r="L213" i="124"/>
  <c r="K213" i="124"/>
  <c r="J213" i="124"/>
  <c r="F213" i="124"/>
  <c r="E213" i="124"/>
  <c r="D213" i="124"/>
  <c r="L212" i="124"/>
  <c r="K212" i="124"/>
  <c r="J212" i="124"/>
  <c r="F212" i="124"/>
  <c r="E212" i="124"/>
  <c r="D212" i="124"/>
  <c r="L211" i="124"/>
  <c r="K211" i="124"/>
  <c r="J211" i="124"/>
  <c r="F211" i="124"/>
  <c r="E211" i="124"/>
  <c r="D211" i="124"/>
  <c r="L210" i="124"/>
  <c r="K210" i="124"/>
  <c r="J210" i="124"/>
  <c r="F210" i="124"/>
  <c r="E210" i="124"/>
  <c r="D210" i="124"/>
  <c r="L209" i="124"/>
  <c r="K209" i="124"/>
  <c r="J209" i="124"/>
  <c r="F209" i="124"/>
  <c r="E209" i="124"/>
  <c r="D209" i="124"/>
  <c r="L208" i="124"/>
  <c r="K208" i="124"/>
  <c r="J208" i="124"/>
  <c r="F208" i="124"/>
  <c r="E208" i="124"/>
  <c r="D208" i="124"/>
  <c r="L207" i="124"/>
  <c r="K207" i="124"/>
  <c r="J207" i="124"/>
  <c r="F207" i="124"/>
  <c r="E207" i="124"/>
  <c r="D207" i="124"/>
  <c r="L206" i="124"/>
  <c r="K206" i="124"/>
  <c r="J206" i="124"/>
  <c r="F206" i="124"/>
  <c r="E206" i="124"/>
  <c r="D206" i="124"/>
  <c r="L205" i="124"/>
  <c r="K205" i="124"/>
  <c r="J205" i="124"/>
  <c r="F205" i="124"/>
  <c r="E205" i="124"/>
  <c r="D205" i="124"/>
  <c r="L204" i="124"/>
  <c r="K204" i="124"/>
  <c r="J204" i="124"/>
  <c r="F204" i="124"/>
  <c r="E204" i="124"/>
  <c r="D204" i="124"/>
  <c r="L203" i="124"/>
  <c r="K203" i="124"/>
  <c r="J203" i="124"/>
  <c r="F203" i="124"/>
  <c r="E203" i="124"/>
  <c r="D203" i="124"/>
  <c r="L202" i="124"/>
  <c r="K202" i="124"/>
  <c r="J202" i="124"/>
  <c r="F202" i="124"/>
  <c r="E202" i="124"/>
  <c r="D202" i="124"/>
  <c r="L201" i="124"/>
  <c r="K201" i="124"/>
  <c r="J201" i="124"/>
  <c r="F201" i="124"/>
  <c r="E201" i="124"/>
  <c r="D201" i="124"/>
  <c r="L200" i="124"/>
  <c r="K200" i="124"/>
  <c r="J200" i="124"/>
  <c r="F200" i="124"/>
  <c r="E200" i="124"/>
  <c r="D200" i="124"/>
  <c r="L199" i="124"/>
  <c r="K199" i="124"/>
  <c r="J199" i="124"/>
  <c r="F199" i="124"/>
  <c r="E199" i="124"/>
  <c r="D199" i="124"/>
  <c r="L198" i="124"/>
  <c r="K198" i="124"/>
  <c r="J198" i="124"/>
  <c r="F198" i="124"/>
  <c r="E198" i="124"/>
  <c r="D198" i="124"/>
  <c r="L197" i="124"/>
  <c r="K197" i="124"/>
  <c r="J197" i="124"/>
  <c r="F197" i="124"/>
  <c r="E197" i="124"/>
  <c r="D197" i="124"/>
  <c r="L196" i="124"/>
  <c r="K196" i="124"/>
  <c r="J196" i="124"/>
  <c r="F196" i="124"/>
  <c r="E196" i="124"/>
  <c r="D196" i="124"/>
  <c r="L195" i="124"/>
  <c r="K195" i="124"/>
  <c r="J195" i="124"/>
  <c r="F195" i="124"/>
  <c r="E195" i="124"/>
  <c r="D195" i="124"/>
  <c r="L194" i="124"/>
  <c r="K194" i="124"/>
  <c r="J194" i="124"/>
  <c r="F194" i="124"/>
  <c r="E194" i="124"/>
  <c r="D194" i="124"/>
  <c r="L193" i="124"/>
  <c r="K193" i="124"/>
  <c r="J193" i="124"/>
  <c r="F193" i="124"/>
  <c r="E193" i="124"/>
  <c r="D193" i="124"/>
  <c r="L192" i="124"/>
  <c r="K192" i="124"/>
  <c r="J192" i="124"/>
  <c r="F192" i="124"/>
  <c r="E192" i="124"/>
  <c r="D192" i="124"/>
  <c r="L191" i="124"/>
  <c r="K191" i="124"/>
  <c r="J191" i="124"/>
  <c r="F191" i="124"/>
  <c r="E191" i="124"/>
  <c r="D191" i="124"/>
  <c r="L190" i="124"/>
  <c r="K190" i="124"/>
  <c r="J190" i="124"/>
  <c r="F190" i="124"/>
  <c r="E190" i="124"/>
  <c r="D190" i="124"/>
  <c r="L189" i="124"/>
  <c r="K189" i="124"/>
  <c r="J189" i="124"/>
  <c r="F189" i="124"/>
  <c r="E189" i="124"/>
  <c r="D189" i="124"/>
  <c r="L188" i="124"/>
  <c r="K188" i="124"/>
  <c r="J188" i="124"/>
  <c r="F188" i="124"/>
  <c r="E188" i="124"/>
  <c r="D188" i="124"/>
  <c r="L187" i="124"/>
  <c r="K187" i="124"/>
  <c r="J187" i="124"/>
  <c r="F187" i="124"/>
  <c r="E187" i="124"/>
  <c r="D187" i="124"/>
  <c r="L186" i="124"/>
  <c r="K186" i="124"/>
  <c r="J186" i="124"/>
  <c r="F186" i="124"/>
  <c r="E186" i="124"/>
  <c r="D186" i="124"/>
  <c r="L185" i="124"/>
  <c r="K185" i="124"/>
  <c r="J185" i="124"/>
  <c r="F185" i="124"/>
  <c r="E185" i="124"/>
  <c r="D185" i="124"/>
  <c r="L184" i="124"/>
  <c r="K184" i="124"/>
  <c r="J184" i="124"/>
  <c r="F184" i="124"/>
  <c r="E184" i="124"/>
  <c r="D184" i="124"/>
  <c r="L183" i="124"/>
  <c r="K183" i="124"/>
  <c r="J183" i="124"/>
  <c r="F183" i="124"/>
  <c r="E183" i="124"/>
  <c r="D183" i="124"/>
  <c r="L182" i="124"/>
  <c r="K182" i="124"/>
  <c r="J182" i="124"/>
  <c r="F182" i="124"/>
  <c r="E182" i="124"/>
  <c r="D182" i="124"/>
  <c r="L181" i="124"/>
  <c r="K181" i="124"/>
  <c r="J181" i="124"/>
  <c r="F181" i="124"/>
  <c r="E181" i="124"/>
  <c r="D181" i="124"/>
  <c r="L180" i="124"/>
  <c r="K180" i="124"/>
  <c r="J180" i="124"/>
  <c r="F180" i="124"/>
  <c r="E180" i="124"/>
  <c r="D180" i="124"/>
  <c r="L179" i="124"/>
  <c r="K179" i="124"/>
  <c r="J179" i="124"/>
  <c r="F179" i="124"/>
  <c r="E179" i="124"/>
  <c r="D179" i="124"/>
  <c r="L178" i="124"/>
  <c r="K178" i="124"/>
  <c r="J178" i="124"/>
  <c r="F178" i="124"/>
  <c r="E178" i="124"/>
  <c r="D178" i="124"/>
  <c r="L177" i="124"/>
  <c r="K177" i="124"/>
  <c r="J177" i="124"/>
  <c r="F177" i="124"/>
  <c r="E177" i="124"/>
  <c r="D177" i="124"/>
  <c r="L176" i="124"/>
  <c r="K176" i="124"/>
  <c r="J176" i="124"/>
  <c r="F176" i="124"/>
  <c r="E176" i="124"/>
  <c r="D176" i="124"/>
  <c r="L175" i="124"/>
  <c r="K175" i="124"/>
  <c r="J175" i="124"/>
  <c r="F175" i="124"/>
  <c r="E175" i="124"/>
  <c r="D175" i="124"/>
  <c r="L174" i="124"/>
  <c r="K174" i="124"/>
  <c r="J174" i="124"/>
  <c r="F174" i="124"/>
  <c r="E174" i="124"/>
  <c r="D174" i="124"/>
  <c r="L173" i="124"/>
  <c r="K173" i="124"/>
  <c r="J173" i="124"/>
  <c r="F173" i="124"/>
  <c r="E173" i="124"/>
  <c r="D173" i="124"/>
  <c r="L172" i="124"/>
  <c r="K172" i="124"/>
  <c r="J172" i="124"/>
  <c r="F172" i="124"/>
  <c r="E172" i="124"/>
  <c r="D172" i="124"/>
  <c r="L171" i="124"/>
  <c r="K171" i="124"/>
  <c r="J171" i="124"/>
  <c r="F171" i="124"/>
  <c r="E171" i="124"/>
  <c r="D171" i="124"/>
  <c r="L170" i="124"/>
  <c r="K170" i="124"/>
  <c r="J170" i="124"/>
  <c r="F170" i="124"/>
  <c r="E170" i="124"/>
  <c r="D170" i="124"/>
  <c r="L169" i="124"/>
  <c r="K169" i="124"/>
  <c r="J169" i="124"/>
  <c r="F169" i="124"/>
  <c r="E169" i="124"/>
  <c r="D169" i="124"/>
  <c r="L168" i="124"/>
  <c r="K168" i="124"/>
  <c r="J168" i="124"/>
  <c r="F168" i="124"/>
  <c r="E168" i="124"/>
  <c r="D168" i="124"/>
  <c r="L167" i="124"/>
  <c r="K167" i="124"/>
  <c r="J167" i="124"/>
  <c r="F167" i="124"/>
  <c r="E167" i="124"/>
  <c r="D167" i="124"/>
  <c r="L166" i="124"/>
  <c r="K166" i="124"/>
  <c r="J166" i="124"/>
  <c r="F166" i="124"/>
  <c r="E166" i="124"/>
  <c r="D166" i="124"/>
  <c r="L165" i="124"/>
  <c r="K165" i="124"/>
  <c r="J165" i="124"/>
  <c r="F165" i="124"/>
  <c r="E165" i="124"/>
  <c r="D165" i="124"/>
  <c r="L164" i="124"/>
  <c r="K164" i="124"/>
  <c r="J164" i="124"/>
  <c r="F164" i="124"/>
  <c r="E164" i="124"/>
  <c r="D164" i="124"/>
  <c r="L163" i="124"/>
  <c r="K163" i="124"/>
  <c r="J163" i="124"/>
  <c r="F163" i="124"/>
  <c r="E163" i="124"/>
  <c r="D163" i="124"/>
  <c r="L162" i="124"/>
  <c r="K162" i="124"/>
  <c r="J162" i="124"/>
  <c r="F162" i="124"/>
  <c r="E162" i="124"/>
  <c r="D162" i="124"/>
  <c r="L161" i="124"/>
  <c r="K161" i="124"/>
  <c r="J161" i="124"/>
  <c r="F161" i="124"/>
  <c r="E161" i="124"/>
  <c r="D161" i="124"/>
  <c r="L160" i="124"/>
  <c r="K160" i="124"/>
  <c r="J160" i="124"/>
  <c r="F160" i="124"/>
  <c r="E160" i="124"/>
  <c r="D160" i="124"/>
  <c r="L159" i="124"/>
  <c r="K159" i="124"/>
  <c r="J159" i="124"/>
  <c r="F159" i="124"/>
  <c r="E159" i="124"/>
  <c r="D159" i="124"/>
  <c r="L158" i="124"/>
  <c r="K158" i="124"/>
  <c r="J158" i="124"/>
  <c r="F158" i="124"/>
  <c r="E158" i="124"/>
  <c r="D158" i="124"/>
  <c r="L157" i="124"/>
  <c r="K157" i="124"/>
  <c r="J157" i="124"/>
  <c r="F157" i="124"/>
  <c r="E157" i="124"/>
  <c r="D157" i="124"/>
  <c r="L156" i="124"/>
  <c r="K156" i="124"/>
  <c r="J156" i="124"/>
  <c r="F156" i="124"/>
  <c r="E156" i="124"/>
  <c r="D156" i="124"/>
  <c r="L155" i="124"/>
  <c r="K155" i="124"/>
  <c r="J155" i="124"/>
  <c r="F155" i="124"/>
  <c r="E155" i="124"/>
  <c r="D155" i="124"/>
  <c r="L154" i="124"/>
  <c r="K154" i="124"/>
  <c r="J154" i="124"/>
  <c r="F154" i="124"/>
  <c r="E154" i="124"/>
  <c r="D154" i="124"/>
  <c r="L153" i="124"/>
  <c r="K153" i="124"/>
  <c r="J153" i="124"/>
  <c r="F153" i="124"/>
  <c r="E153" i="124"/>
  <c r="D153" i="124"/>
  <c r="L152" i="124"/>
  <c r="K152" i="124"/>
  <c r="J152" i="124"/>
  <c r="F152" i="124"/>
  <c r="E152" i="124"/>
  <c r="D152" i="124"/>
  <c r="L151" i="124"/>
  <c r="K151" i="124"/>
  <c r="J151" i="124"/>
  <c r="F151" i="124"/>
  <c r="E151" i="124"/>
  <c r="D151" i="124"/>
  <c r="L150" i="124"/>
  <c r="K150" i="124"/>
  <c r="J150" i="124"/>
  <c r="F150" i="124"/>
  <c r="E150" i="124"/>
  <c r="D150" i="124"/>
  <c r="L149" i="124"/>
  <c r="K149" i="124"/>
  <c r="J149" i="124"/>
  <c r="F149" i="124"/>
  <c r="E149" i="124"/>
  <c r="D149" i="124"/>
  <c r="L148" i="124"/>
  <c r="K148" i="124"/>
  <c r="J148" i="124"/>
  <c r="F148" i="124"/>
  <c r="E148" i="124"/>
  <c r="D148" i="124"/>
  <c r="L147" i="124"/>
  <c r="K147" i="124"/>
  <c r="J147" i="124"/>
  <c r="F147" i="124"/>
  <c r="E147" i="124"/>
  <c r="D147" i="124"/>
  <c r="L146" i="124"/>
  <c r="K146" i="124"/>
  <c r="J146" i="124"/>
  <c r="F146" i="124"/>
  <c r="E146" i="124"/>
  <c r="D146" i="124"/>
  <c r="L145" i="124"/>
  <c r="K145" i="124"/>
  <c r="J145" i="124"/>
  <c r="F145" i="124"/>
  <c r="E145" i="124"/>
  <c r="D145" i="124"/>
  <c r="L144" i="124"/>
  <c r="K144" i="124"/>
  <c r="J144" i="124"/>
  <c r="F144" i="124"/>
  <c r="E144" i="124"/>
  <c r="D144" i="124"/>
  <c r="L143" i="124"/>
  <c r="K143" i="124"/>
  <c r="J143" i="124"/>
  <c r="F143" i="124"/>
  <c r="E143" i="124"/>
  <c r="D143" i="124"/>
  <c r="L142" i="124"/>
  <c r="K142" i="124"/>
  <c r="J142" i="124"/>
  <c r="F142" i="124"/>
  <c r="E142" i="124"/>
  <c r="D142" i="124"/>
  <c r="L141" i="124"/>
  <c r="K141" i="124"/>
  <c r="J141" i="124"/>
  <c r="F141" i="124"/>
  <c r="E141" i="124"/>
  <c r="D141" i="124"/>
  <c r="L140" i="124"/>
  <c r="K140" i="124"/>
  <c r="J140" i="124"/>
  <c r="F140" i="124"/>
  <c r="E140" i="124"/>
  <c r="D140" i="124"/>
  <c r="L139" i="124"/>
  <c r="K139" i="124"/>
  <c r="J139" i="124"/>
  <c r="F139" i="124"/>
  <c r="E139" i="124"/>
  <c r="D139" i="124"/>
  <c r="L138" i="124"/>
  <c r="K138" i="124"/>
  <c r="J138" i="124"/>
  <c r="F138" i="124"/>
  <c r="E138" i="124"/>
  <c r="D138" i="124"/>
  <c r="L137" i="124"/>
  <c r="K137" i="124"/>
  <c r="J137" i="124"/>
  <c r="F137" i="124"/>
  <c r="E137" i="124"/>
  <c r="D137" i="124"/>
  <c r="L136" i="124"/>
  <c r="K136" i="124"/>
  <c r="J136" i="124"/>
  <c r="F136" i="124"/>
  <c r="E136" i="124"/>
  <c r="D136" i="124"/>
  <c r="L135" i="124"/>
  <c r="K135" i="124"/>
  <c r="J135" i="124"/>
  <c r="F135" i="124"/>
  <c r="E135" i="124"/>
  <c r="D135" i="124"/>
  <c r="L134" i="124"/>
  <c r="K134" i="124"/>
  <c r="J134" i="124"/>
  <c r="F134" i="124"/>
  <c r="E134" i="124"/>
  <c r="D134" i="124"/>
  <c r="L133" i="124"/>
  <c r="K133" i="124"/>
  <c r="J133" i="124"/>
  <c r="F133" i="124"/>
  <c r="E133" i="124"/>
  <c r="D133" i="124"/>
  <c r="L132" i="124"/>
  <c r="K132" i="124"/>
  <c r="J132" i="124"/>
  <c r="F132" i="124"/>
  <c r="E132" i="124"/>
  <c r="D132" i="124"/>
  <c r="L131" i="124"/>
  <c r="K131" i="124"/>
  <c r="J131" i="124"/>
  <c r="F131" i="124"/>
  <c r="E131" i="124"/>
  <c r="D131" i="124"/>
  <c r="L130" i="124"/>
  <c r="K130" i="124"/>
  <c r="J130" i="124"/>
  <c r="F130" i="124"/>
  <c r="E130" i="124"/>
  <c r="D130" i="124"/>
  <c r="L129" i="124"/>
  <c r="K129" i="124"/>
  <c r="J129" i="124"/>
  <c r="F129" i="124"/>
  <c r="E129" i="124"/>
  <c r="D129" i="124"/>
  <c r="L128" i="124"/>
  <c r="K128" i="124"/>
  <c r="J128" i="124"/>
  <c r="F128" i="124"/>
  <c r="E128" i="124"/>
  <c r="D128" i="124"/>
  <c r="L127" i="124"/>
  <c r="K127" i="124"/>
  <c r="J127" i="124"/>
  <c r="F127" i="124"/>
  <c r="E127" i="124"/>
  <c r="D127" i="124"/>
  <c r="L126" i="124"/>
  <c r="K126" i="124"/>
  <c r="J126" i="124"/>
  <c r="F126" i="124"/>
  <c r="E126" i="124"/>
  <c r="D126" i="124"/>
  <c r="L125" i="124"/>
  <c r="K125" i="124"/>
  <c r="J125" i="124"/>
  <c r="F125" i="124"/>
  <c r="E125" i="124"/>
  <c r="D125" i="124"/>
  <c r="L124" i="124"/>
  <c r="K124" i="124"/>
  <c r="J124" i="124"/>
  <c r="F124" i="124"/>
  <c r="E124" i="124"/>
  <c r="D124" i="124"/>
  <c r="L123" i="124"/>
  <c r="K123" i="124"/>
  <c r="J123" i="124"/>
  <c r="F123" i="124"/>
  <c r="E123" i="124"/>
  <c r="D123" i="124"/>
  <c r="L122" i="124"/>
  <c r="K122" i="124"/>
  <c r="J122" i="124"/>
  <c r="F122" i="124"/>
  <c r="E122" i="124"/>
  <c r="D122" i="124"/>
  <c r="L121" i="124"/>
  <c r="K121" i="124"/>
  <c r="J121" i="124"/>
  <c r="F121" i="124"/>
  <c r="E121" i="124"/>
  <c r="D121" i="124"/>
  <c r="L120" i="124"/>
  <c r="K120" i="124"/>
  <c r="J120" i="124"/>
  <c r="F120" i="124"/>
  <c r="E120" i="124"/>
  <c r="D120" i="124"/>
  <c r="L119" i="124"/>
  <c r="K119" i="124"/>
  <c r="J119" i="124"/>
  <c r="F119" i="124"/>
  <c r="E119" i="124"/>
  <c r="D119" i="124"/>
  <c r="L118" i="124"/>
  <c r="K118" i="124"/>
  <c r="J118" i="124"/>
  <c r="F118" i="124"/>
  <c r="E118" i="124"/>
  <c r="D118" i="124"/>
  <c r="L117" i="124"/>
  <c r="K117" i="124"/>
  <c r="J117" i="124"/>
  <c r="F117" i="124"/>
  <c r="E117" i="124"/>
  <c r="D117" i="124"/>
  <c r="L116" i="124"/>
  <c r="K116" i="124"/>
  <c r="J116" i="124"/>
  <c r="F116" i="124"/>
  <c r="E116" i="124"/>
  <c r="D116" i="124"/>
  <c r="L115" i="124"/>
  <c r="K115" i="124"/>
  <c r="J115" i="124"/>
  <c r="F115" i="124"/>
  <c r="E115" i="124"/>
  <c r="D115" i="124"/>
  <c r="L114" i="124"/>
  <c r="K114" i="124"/>
  <c r="J114" i="124"/>
  <c r="F114" i="124"/>
  <c r="E114" i="124"/>
  <c r="D114" i="124"/>
  <c r="L113" i="124"/>
  <c r="K113" i="124"/>
  <c r="J113" i="124"/>
  <c r="F113" i="124"/>
  <c r="E113" i="124"/>
  <c r="D113" i="124"/>
  <c r="L112" i="124"/>
  <c r="K112" i="124"/>
  <c r="J112" i="124"/>
  <c r="F112" i="124"/>
  <c r="E112" i="124"/>
  <c r="D112" i="124"/>
  <c r="L111" i="124"/>
  <c r="K111" i="124"/>
  <c r="J111" i="124"/>
  <c r="F111" i="124"/>
  <c r="E111" i="124"/>
  <c r="D111" i="124"/>
  <c r="L110" i="124"/>
  <c r="K110" i="124"/>
  <c r="J110" i="124"/>
  <c r="F110" i="124"/>
  <c r="E110" i="124"/>
  <c r="D110" i="124"/>
  <c r="L109" i="124"/>
  <c r="K109" i="124"/>
  <c r="J109" i="124"/>
  <c r="F109" i="124"/>
  <c r="E109" i="124"/>
  <c r="D109" i="124"/>
  <c r="L108" i="124"/>
  <c r="K108" i="124"/>
  <c r="J108" i="124"/>
  <c r="F108" i="124"/>
  <c r="E108" i="124"/>
  <c r="D108" i="124"/>
  <c r="L107" i="124"/>
  <c r="K107" i="124"/>
  <c r="J107" i="124"/>
  <c r="F107" i="124"/>
  <c r="E107" i="124"/>
  <c r="D107" i="124"/>
  <c r="L106" i="124"/>
  <c r="K106" i="124"/>
  <c r="J106" i="124"/>
  <c r="F106" i="124"/>
  <c r="E106" i="124"/>
  <c r="D106" i="124"/>
  <c r="L105" i="124"/>
  <c r="K105" i="124"/>
  <c r="J105" i="124"/>
  <c r="F105" i="124"/>
  <c r="E105" i="124"/>
  <c r="D105" i="124"/>
  <c r="L104" i="124"/>
  <c r="K104" i="124"/>
  <c r="J104" i="124"/>
  <c r="F104" i="124"/>
  <c r="E104" i="124"/>
  <c r="D104" i="124"/>
  <c r="L103" i="124"/>
  <c r="K103" i="124"/>
  <c r="J103" i="124"/>
  <c r="F103" i="124"/>
  <c r="E103" i="124"/>
  <c r="D103" i="124"/>
  <c r="L102" i="124"/>
  <c r="K102" i="124"/>
  <c r="J102" i="124"/>
  <c r="F102" i="124"/>
  <c r="E102" i="124"/>
  <c r="D102" i="124"/>
  <c r="L101" i="124"/>
  <c r="K101" i="124"/>
  <c r="J101" i="124"/>
  <c r="F101" i="124"/>
  <c r="E101" i="124"/>
  <c r="D101" i="124"/>
  <c r="L100" i="124"/>
  <c r="K100" i="124"/>
  <c r="J100" i="124"/>
  <c r="F100" i="124"/>
  <c r="E100" i="124"/>
  <c r="D100" i="124"/>
  <c r="L99" i="124"/>
  <c r="K99" i="124"/>
  <c r="J99" i="124"/>
  <c r="F99" i="124"/>
  <c r="E99" i="124"/>
  <c r="D99" i="124"/>
  <c r="L98" i="124"/>
  <c r="K98" i="124"/>
  <c r="J98" i="124"/>
  <c r="F98" i="124"/>
  <c r="E98" i="124"/>
  <c r="D98" i="124"/>
  <c r="L97" i="124"/>
  <c r="K97" i="124"/>
  <c r="J97" i="124"/>
  <c r="F97" i="124"/>
  <c r="E97" i="124"/>
  <c r="D97" i="124"/>
  <c r="L96" i="124"/>
  <c r="K96" i="124"/>
  <c r="J96" i="124"/>
  <c r="F96" i="124"/>
  <c r="E96" i="124"/>
  <c r="D96" i="124"/>
  <c r="L95" i="124"/>
  <c r="K95" i="124"/>
  <c r="J95" i="124"/>
  <c r="F95" i="124"/>
  <c r="E95" i="124"/>
  <c r="D95" i="124"/>
  <c r="L94" i="124"/>
  <c r="K94" i="124"/>
  <c r="J94" i="124"/>
  <c r="F94" i="124"/>
  <c r="E94" i="124"/>
  <c r="D94" i="124"/>
  <c r="L93" i="124"/>
  <c r="K93" i="124"/>
  <c r="J93" i="124"/>
  <c r="F93" i="124"/>
  <c r="E93" i="124"/>
  <c r="D93" i="124"/>
  <c r="L92" i="124"/>
  <c r="K92" i="124"/>
  <c r="J92" i="124"/>
  <c r="F92" i="124"/>
  <c r="E92" i="124"/>
  <c r="D92" i="124"/>
  <c r="L91" i="124"/>
  <c r="K91" i="124"/>
  <c r="J91" i="124"/>
  <c r="F91" i="124"/>
  <c r="E91" i="124"/>
  <c r="D91" i="124"/>
  <c r="L90" i="124"/>
  <c r="K90" i="124"/>
  <c r="J90" i="124"/>
  <c r="F90" i="124"/>
  <c r="E90" i="124"/>
  <c r="D90" i="124"/>
  <c r="L89" i="124"/>
  <c r="K89" i="124"/>
  <c r="J89" i="124"/>
  <c r="F89" i="124"/>
  <c r="E89" i="124"/>
  <c r="D89" i="124"/>
  <c r="L88" i="124"/>
  <c r="K88" i="124"/>
  <c r="J88" i="124"/>
  <c r="F88" i="124"/>
  <c r="E88" i="124"/>
  <c r="D88" i="124"/>
  <c r="L87" i="124"/>
  <c r="K87" i="124"/>
  <c r="J87" i="124"/>
  <c r="F87" i="124"/>
  <c r="E87" i="124"/>
  <c r="D87" i="124"/>
  <c r="L86" i="124"/>
  <c r="K86" i="124"/>
  <c r="J86" i="124"/>
  <c r="F86" i="124"/>
  <c r="E86" i="124"/>
  <c r="D86" i="124"/>
  <c r="L85" i="124"/>
  <c r="K85" i="124"/>
  <c r="J85" i="124"/>
  <c r="F85" i="124"/>
  <c r="E85" i="124"/>
  <c r="D85" i="124"/>
  <c r="L84" i="124"/>
  <c r="K84" i="124"/>
  <c r="J84" i="124"/>
  <c r="F84" i="124"/>
  <c r="E84" i="124"/>
  <c r="D84" i="124"/>
  <c r="L83" i="124"/>
  <c r="K83" i="124"/>
  <c r="J83" i="124"/>
  <c r="F83" i="124"/>
  <c r="E83" i="124"/>
  <c r="D83" i="124"/>
  <c r="L82" i="124"/>
  <c r="K82" i="124"/>
  <c r="J82" i="124"/>
  <c r="F82" i="124"/>
  <c r="E82" i="124"/>
  <c r="D82" i="124"/>
  <c r="L81" i="124"/>
  <c r="K81" i="124"/>
  <c r="J81" i="124"/>
  <c r="F81" i="124"/>
  <c r="E81" i="124"/>
  <c r="D81" i="124"/>
  <c r="L80" i="124"/>
  <c r="K80" i="124"/>
  <c r="J80" i="124"/>
  <c r="F80" i="124"/>
  <c r="E80" i="124"/>
  <c r="D80" i="124"/>
  <c r="L79" i="124"/>
  <c r="K79" i="124"/>
  <c r="J79" i="124"/>
  <c r="F79" i="124"/>
  <c r="E79" i="124"/>
  <c r="D79" i="124"/>
  <c r="L78" i="124"/>
  <c r="K78" i="124"/>
  <c r="J78" i="124"/>
  <c r="F78" i="124"/>
  <c r="E78" i="124"/>
  <c r="D78" i="124"/>
  <c r="L77" i="124"/>
  <c r="K77" i="124"/>
  <c r="J77" i="124"/>
  <c r="F77" i="124"/>
  <c r="E77" i="124"/>
  <c r="D77" i="124"/>
  <c r="L76" i="124"/>
  <c r="K76" i="124"/>
  <c r="J76" i="124"/>
  <c r="F76" i="124"/>
  <c r="E76" i="124"/>
  <c r="D76" i="124"/>
  <c r="L75" i="124"/>
  <c r="K75" i="124"/>
  <c r="J75" i="124"/>
  <c r="F75" i="124"/>
  <c r="E75" i="124"/>
  <c r="D75" i="124"/>
  <c r="L74" i="124"/>
  <c r="K74" i="124"/>
  <c r="J74" i="124"/>
  <c r="F74" i="124"/>
  <c r="E74" i="124"/>
  <c r="D74" i="124"/>
  <c r="L73" i="124"/>
  <c r="K73" i="124"/>
  <c r="J73" i="124"/>
  <c r="F73" i="124"/>
  <c r="E73" i="124"/>
  <c r="D73" i="124"/>
  <c r="L72" i="124"/>
  <c r="K72" i="124"/>
  <c r="J72" i="124"/>
  <c r="F72" i="124"/>
  <c r="E72" i="124"/>
  <c r="D72" i="124"/>
  <c r="L71" i="124"/>
  <c r="K71" i="124"/>
  <c r="J71" i="124"/>
  <c r="F71" i="124"/>
  <c r="E71" i="124"/>
  <c r="D71" i="124"/>
  <c r="L70" i="124"/>
  <c r="K70" i="124"/>
  <c r="J70" i="124"/>
  <c r="F70" i="124"/>
  <c r="E70" i="124"/>
  <c r="D70" i="124"/>
  <c r="L69" i="124"/>
  <c r="K69" i="124"/>
  <c r="J69" i="124"/>
  <c r="F69" i="124"/>
  <c r="E69" i="124"/>
  <c r="D69" i="124"/>
  <c r="L68" i="124"/>
  <c r="K68" i="124"/>
  <c r="J68" i="124"/>
  <c r="F68" i="124"/>
  <c r="E68" i="124"/>
  <c r="D68" i="124"/>
  <c r="L67" i="124"/>
  <c r="K67" i="124"/>
  <c r="J67" i="124"/>
  <c r="F67" i="124"/>
  <c r="E67" i="124"/>
  <c r="D67" i="124"/>
  <c r="L66" i="124"/>
  <c r="K66" i="124"/>
  <c r="J66" i="124"/>
  <c r="F66" i="124"/>
  <c r="E66" i="124"/>
  <c r="D66" i="124"/>
  <c r="L65" i="124"/>
  <c r="K65" i="124"/>
  <c r="J65" i="124"/>
  <c r="F65" i="124"/>
  <c r="E65" i="124"/>
  <c r="D65" i="124"/>
  <c r="L64" i="124"/>
  <c r="K64" i="124"/>
  <c r="J64" i="124"/>
  <c r="F64" i="124"/>
  <c r="E64" i="124"/>
  <c r="D64" i="124"/>
  <c r="L63" i="124"/>
  <c r="K63" i="124"/>
  <c r="J63" i="124"/>
  <c r="F63" i="124"/>
  <c r="E63" i="124"/>
  <c r="D63" i="124"/>
  <c r="L62" i="124"/>
  <c r="K62" i="124"/>
  <c r="J62" i="124"/>
  <c r="F62" i="124"/>
  <c r="E62" i="124"/>
  <c r="D62" i="124"/>
  <c r="L61" i="124"/>
  <c r="K61" i="124"/>
  <c r="J61" i="124"/>
  <c r="F61" i="124"/>
  <c r="E61" i="124"/>
  <c r="D61" i="124"/>
  <c r="L60" i="124"/>
  <c r="K60" i="124"/>
  <c r="J60" i="124"/>
  <c r="F60" i="124"/>
  <c r="E60" i="124"/>
  <c r="D60" i="124"/>
  <c r="L59" i="124"/>
  <c r="K59" i="124"/>
  <c r="J59" i="124"/>
  <c r="F59" i="124"/>
  <c r="E59" i="124"/>
  <c r="D59" i="124"/>
  <c r="L58" i="124"/>
  <c r="K58" i="124"/>
  <c r="J58" i="124"/>
  <c r="F58" i="124"/>
  <c r="E58" i="124"/>
  <c r="D58" i="124"/>
  <c r="L57" i="124"/>
  <c r="K57" i="124"/>
  <c r="J57" i="124"/>
  <c r="F57" i="124"/>
  <c r="E57" i="124"/>
  <c r="D57" i="124"/>
  <c r="L56" i="124"/>
  <c r="K56" i="124"/>
  <c r="J56" i="124"/>
  <c r="F56" i="124"/>
  <c r="E56" i="124"/>
  <c r="D56" i="124"/>
  <c r="L55" i="124"/>
  <c r="K55" i="124"/>
  <c r="J55" i="124"/>
  <c r="F55" i="124"/>
  <c r="E55" i="124"/>
  <c r="D55" i="124"/>
  <c r="L54" i="124"/>
  <c r="K54" i="124"/>
  <c r="J54" i="124"/>
  <c r="F54" i="124"/>
  <c r="E54" i="124"/>
  <c r="D54" i="124"/>
  <c r="L53" i="124"/>
  <c r="K53" i="124"/>
  <c r="J53" i="124"/>
  <c r="F53" i="124"/>
  <c r="E53" i="124"/>
  <c r="D53" i="124"/>
  <c r="L52" i="124"/>
  <c r="K52" i="124"/>
  <c r="J52" i="124"/>
  <c r="F52" i="124"/>
  <c r="E52" i="124"/>
  <c r="D52" i="124"/>
  <c r="L51" i="124"/>
  <c r="K51" i="124"/>
  <c r="J51" i="124"/>
  <c r="F51" i="124"/>
  <c r="E51" i="124"/>
  <c r="D51" i="124"/>
  <c r="L50" i="124"/>
  <c r="K50" i="124"/>
  <c r="J50" i="124"/>
  <c r="F50" i="124"/>
  <c r="E50" i="124"/>
  <c r="D50" i="124"/>
  <c r="L49" i="124"/>
  <c r="K49" i="124"/>
  <c r="J49" i="124"/>
  <c r="F49" i="124"/>
  <c r="E49" i="124"/>
  <c r="D49" i="124"/>
  <c r="L48" i="124"/>
  <c r="K48" i="124"/>
  <c r="J48" i="124"/>
  <c r="F48" i="124"/>
  <c r="E48" i="124"/>
  <c r="D48" i="124"/>
  <c r="L47" i="124"/>
  <c r="K47" i="124"/>
  <c r="J47" i="124"/>
  <c r="F47" i="124"/>
  <c r="E47" i="124"/>
  <c r="D47" i="124"/>
  <c r="L46" i="124"/>
  <c r="K46" i="124"/>
  <c r="J46" i="124"/>
  <c r="F46" i="124"/>
  <c r="E46" i="124"/>
  <c r="D46" i="124"/>
  <c r="L45" i="124"/>
  <c r="K45" i="124"/>
  <c r="J45" i="124"/>
  <c r="F45" i="124"/>
  <c r="E45" i="124"/>
  <c r="D45" i="124"/>
  <c r="M44" i="124"/>
  <c r="L44" i="124"/>
  <c r="K44" i="124"/>
  <c r="J44" i="124"/>
  <c r="F44" i="124"/>
  <c r="E44" i="124"/>
  <c r="D44" i="124"/>
  <c r="M43" i="124"/>
  <c r="L43" i="124"/>
  <c r="K43" i="124"/>
  <c r="J43" i="124"/>
  <c r="F43" i="124"/>
  <c r="E43" i="124"/>
  <c r="D43" i="124"/>
  <c r="M42" i="124"/>
  <c r="L42" i="124"/>
  <c r="K42" i="124"/>
  <c r="J42" i="124"/>
  <c r="F42" i="124"/>
  <c r="E42" i="124"/>
  <c r="D42" i="124"/>
  <c r="M41" i="124"/>
  <c r="L41" i="124"/>
  <c r="K41" i="124"/>
  <c r="J41" i="124"/>
  <c r="F41" i="124"/>
  <c r="E41" i="124"/>
  <c r="D41" i="124"/>
  <c r="M40" i="124"/>
  <c r="L40" i="124"/>
  <c r="K40" i="124"/>
  <c r="J40" i="124"/>
  <c r="F40" i="124"/>
  <c r="E40" i="124"/>
  <c r="D40" i="124"/>
  <c r="M39" i="124"/>
  <c r="L39" i="124"/>
  <c r="K39" i="124"/>
  <c r="J39" i="124"/>
  <c r="F39" i="124"/>
  <c r="E39" i="124"/>
  <c r="D39" i="124"/>
  <c r="M38" i="124"/>
  <c r="L38" i="124"/>
  <c r="K38" i="124"/>
  <c r="J38" i="124"/>
  <c r="F38" i="124"/>
  <c r="E38" i="124"/>
  <c r="D38" i="124"/>
  <c r="M37" i="124"/>
  <c r="L37" i="124"/>
  <c r="K37" i="124"/>
  <c r="J37" i="124"/>
  <c r="F37" i="124"/>
  <c r="E37" i="124"/>
  <c r="D37" i="124"/>
  <c r="M36" i="124"/>
  <c r="L36" i="124"/>
  <c r="K36" i="124"/>
  <c r="J36" i="124"/>
  <c r="F36" i="124"/>
  <c r="E36" i="124"/>
  <c r="D36" i="124"/>
  <c r="M35" i="124"/>
  <c r="L35" i="124"/>
  <c r="K35" i="124"/>
  <c r="J35" i="124"/>
  <c r="F35" i="124"/>
  <c r="E35" i="124"/>
  <c r="D35" i="124"/>
  <c r="M34" i="124"/>
  <c r="L34" i="124"/>
  <c r="K34" i="124"/>
  <c r="J34" i="124"/>
  <c r="F34" i="124"/>
  <c r="E34" i="124"/>
  <c r="D34" i="124"/>
  <c r="M33" i="124"/>
  <c r="L33" i="124"/>
  <c r="K33" i="124"/>
  <c r="J33" i="124"/>
  <c r="F33" i="124"/>
  <c r="E33" i="124"/>
  <c r="D33" i="124"/>
  <c r="M32" i="124"/>
  <c r="L32" i="124"/>
  <c r="K32" i="124"/>
  <c r="J32" i="124"/>
  <c r="F32" i="124"/>
  <c r="E32" i="124"/>
  <c r="D32" i="124"/>
  <c r="M31" i="124"/>
  <c r="L31" i="124"/>
  <c r="K31" i="124"/>
  <c r="J31" i="124"/>
  <c r="F31" i="124"/>
  <c r="E31" i="124"/>
  <c r="D31" i="124"/>
  <c r="M30" i="124"/>
  <c r="L30" i="124"/>
  <c r="K30" i="124"/>
  <c r="J30" i="124"/>
  <c r="F30" i="124"/>
  <c r="E30" i="124"/>
  <c r="D30" i="124"/>
  <c r="M29" i="124"/>
  <c r="L29" i="124"/>
  <c r="K29" i="124"/>
  <c r="J29" i="124"/>
  <c r="F29" i="124"/>
  <c r="E29" i="124"/>
  <c r="D29" i="124"/>
  <c r="M28" i="124"/>
  <c r="L28" i="124"/>
  <c r="K28" i="124"/>
  <c r="J28" i="124"/>
  <c r="F28" i="124"/>
  <c r="E28" i="124"/>
  <c r="D28" i="124"/>
  <c r="M27" i="124"/>
  <c r="L27" i="124"/>
  <c r="K27" i="124"/>
  <c r="J27" i="124"/>
  <c r="F27" i="124"/>
  <c r="E27" i="124"/>
  <c r="D27" i="124"/>
  <c r="M26" i="124"/>
  <c r="L26" i="124"/>
  <c r="K26" i="124"/>
  <c r="J26" i="124"/>
  <c r="F26" i="124"/>
  <c r="E26" i="124"/>
  <c r="D26" i="124"/>
  <c r="M25" i="124"/>
  <c r="L25" i="124"/>
  <c r="K25" i="124"/>
  <c r="J25" i="124"/>
  <c r="F25" i="124"/>
  <c r="E25" i="124"/>
  <c r="D25" i="124"/>
  <c r="M24" i="124"/>
  <c r="L24" i="124"/>
  <c r="K24" i="124"/>
  <c r="J24" i="124"/>
  <c r="F24" i="124"/>
  <c r="E24" i="124"/>
  <c r="D24" i="124"/>
  <c r="M23" i="124"/>
  <c r="L23" i="124"/>
  <c r="K23" i="124"/>
  <c r="J23" i="124"/>
  <c r="F23" i="124"/>
  <c r="E23" i="124"/>
  <c r="D23" i="124"/>
  <c r="M22" i="124"/>
  <c r="L22" i="124"/>
  <c r="K22" i="124"/>
  <c r="J22" i="124"/>
  <c r="F22" i="124"/>
  <c r="E22" i="124"/>
  <c r="D22" i="124"/>
  <c r="M21" i="124"/>
  <c r="L21" i="124"/>
  <c r="K21" i="124"/>
  <c r="J21" i="124"/>
  <c r="F21" i="124"/>
  <c r="E21" i="124"/>
  <c r="D21" i="124"/>
  <c r="M20" i="124"/>
  <c r="L20" i="124"/>
  <c r="K20" i="124"/>
  <c r="J20" i="124"/>
  <c r="F20" i="124"/>
  <c r="E20" i="124"/>
  <c r="D20" i="124"/>
  <c r="M19" i="124"/>
  <c r="L19" i="124"/>
  <c r="K19" i="124"/>
  <c r="J19" i="124"/>
  <c r="F19" i="124"/>
  <c r="E19" i="124"/>
  <c r="D19" i="124"/>
  <c r="M18" i="124"/>
  <c r="L18" i="124"/>
  <c r="K18" i="124"/>
  <c r="J18" i="124"/>
  <c r="F18" i="124"/>
  <c r="E18" i="124"/>
  <c r="D18" i="124"/>
  <c r="M17" i="124"/>
  <c r="L17" i="124"/>
  <c r="K17" i="124"/>
  <c r="J17" i="124"/>
  <c r="F17" i="124"/>
  <c r="E17" i="124"/>
  <c r="D17" i="124"/>
  <c r="M16" i="124"/>
  <c r="L16" i="124"/>
  <c r="K16" i="124"/>
  <c r="J16" i="124"/>
  <c r="F16" i="124"/>
  <c r="E16" i="124"/>
  <c r="D16" i="124"/>
  <c r="M15" i="124"/>
  <c r="L15" i="124"/>
  <c r="K15" i="124"/>
  <c r="J15" i="124"/>
  <c r="F15" i="124"/>
  <c r="E15" i="124"/>
  <c r="D15" i="124"/>
  <c r="M14" i="124"/>
  <c r="L14" i="124"/>
  <c r="K14" i="124"/>
  <c r="J14" i="124"/>
  <c r="F14" i="124"/>
  <c r="E14" i="124"/>
  <c r="D14" i="124"/>
  <c r="M13" i="124"/>
  <c r="L13" i="124"/>
  <c r="K13" i="124"/>
  <c r="J13" i="124"/>
  <c r="H13" i="124"/>
  <c r="F13" i="124"/>
  <c r="E13" i="124"/>
  <c r="D13" i="124"/>
  <c r="B13" i="124"/>
  <c r="M12" i="124"/>
  <c r="L12" i="124"/>
  <c r="K12" i="124"/>
  <c r="J12" i="124"/>
  <c r="H12" i="124"/>
  <c r="F12" i="124"/>
  <c r="E12" i="124"/>
  <c r="D12" i="124"/>
  <c r="B12" i="124"/>
  <c r="M11" i="124"/>
  <c r="L11" i="124"/>
  <c r="K11" i="124"/>
  <c r="J11" i="124"/>
  <c r="H11" i="124"/>
  <c r="F11" i="124"/>
  <c r="E11" i="124"/>
  <c r="D11" i="124"/>
  <c r="B11" i="124"/>
  <c r="M10" i="124"/>
  <c r="L10" i="124"/>
  <c r="K10" i="124"/>
  <c r="J10" i="124"/>
  <c r="H10" i="124"/>
  <c r="F10" i="124"/>
  <c r="E10" i="124"/>
  <c r="D10" i="124"/>
  <c r="B10" i="124"/>
  <c r="M9" i="124"/>
  <c r="L9" i="124"/>
  <c r="K9" i="124"/>
  <c r="J9" i="124"/>
  <c r="H9" i="124"/>
  <c r="F9" i="124"/>
  <c r="E9" i="124"/>
  <c r="D9" i="124"/>
  <c r="B9" i="124"/>
  <c r="M8" i="124"/>
  <c r="L8" i="124"/>
  <c r="K8" i="124"/>
  <c r="J8" i="124"/>
  <c r="H8" i="124"/>
  <c r="F8" i="124"/>
  <c r="E8" i="124"/>
  <c r="D8" i="124"/>
  <c r="B8" i="124"/>
  <c r="M7" i="124"/>
  <c r="L7" i="124"/>
  <c r="K7" i="124"/>
  <c r="J7" i="124"/>
  <c r="H7" i="124"/>
  <c r="F7" i="124"/>
  <c r="E7" i="124"/>
  <c r="D7" i="124"/>
  <c r="B7" i="124"/>
  <c r="M6" i="124"/>
  <c r="L6" i="124"/>
  <c r="K6" i="124"/>
  <c r="J6" i="124"/>
  <c r="H6" i="124"/>
  <c r="F6" i="124"/>
  <c r="E6" i="124"/>
  <c r="D6" i="124"/>
  <c r="B6" i="124"/>
  <c r="M5" i="124"/>
  <c r="V5" i="124" s="1"/>
  <c r="L5" i="124"/>
  <c r="K5" i="124"/>
  <c r="J5" i="124"/>
  <c r="H5" i="124"/>
  <c r="F5" i="124"/>
  <c r="E5" i="124"/>
  <c r="D5" i="124"/>
  <c r="B5" i="124"/>
  <c r="M4" i="124"/>
  <c r="L4" i="124"/>
  <c r="K4" i="124"/>
  <c r="J4" i="124"/>
  <c r="H4" i="124"/>
  <c r="F4" i="124"/>
  <c r="E4" i="124"/>
  <c r="D4" i="124"/>
  <c r="B4" i="124"/>
  <c r="F581" i="121"/>
  <c r="E581" i="121"/>
  <c r="D581" i="121"/>
  <c r="F580" i="121"/>
  <c r="E580" i="121"/>
  <c r="D580" i="121"/>
  <c r="F579" i="121"/>
  <c r="E579" i="121"/>
  <c r="D579" i="121"/>
  <c r="F578" i="121"/>
  <c r="E578" i="121"/>
  <c r="D578" i="121"/>
  <c r="F577" i="121"/>
  <c r="E577" i="121"/>
  <c r="D577" i="121"/>
  <c r="F576" i="121"/>
  <c r="E576" i="121"/>
  <c r="D576" i="121"/>
  <c r="F575" i="121"/>
  <c r="E575" i="121"/>
  <c r="D575" i="121"/>
  <c r="F574" i="121"/>
  <c r="E574" i="121"/>
  <c r="D574" i="121"/>
  <c r="F573" i="121"/>
  <c r="E573" i="121"/>
  <c r="D573" i="121"/>
  <c r="F572" i="121"/>
  <c r="E572" i="121"/>
  <c r="D572" i="121"/>
  <c r="F571" i="121"/>
  <c r="E571" i="121"/>
  <c r="D571" i="121"/>
  <c r="F570" i="121"/>
  <c r="E570" i="121"/>
  <c r="D570" i="121"/>
  <c r="F569" i="121"/>
  <c r="E569" i="121"/>
  <c r="D569" i="121"/>
  <c r="F568" i="121"/>
  <c r="E568" i="121"/>
  <c r="D568" i="121"/>
  <c r="F567" i="121"/>
  <c r="E567" i="121"/>
  <c r="D567" i="121"/>
  <c r="F566" i="121"/>
  <c r="E566" i="121"/>
  <c r="D566" i="121"/>
  <c r="F565" i="121"/>
  <c r="E565" i="121"/>
  <c r="D565" i="121"/>
  <c r="F564" i="121"/>
  <c r="E564" i="121"/>
  <c r="D564" i="121"/>
  <c r="F563" i="121"/>
  <c r="E563" i="121"/>
  <c r="D563" i="121"/>
  <c r="F562" i="121"/>
  <c r="E562" i="121"/>
  <c r="D562" i="121"/>
  <c r="F561" i="121"/>
  <c r="E561" i="121"/>
  <c r="D561" i="121"/>
  <c r="F560" i="121"/>
  <c r="E560" i="121"/>
  <c r="D560" i="121"/>
  <c r="F559" i="121"/>
  <c r="E559" i="121"/>
  <c r="D559" i="121"/>
  <c r="F558" i="121"/>
  <c r="E558" i="121"/>
  <c r="D558" i="121"/>
  <c r="F557" i="121"/>
  <c r="E557" i="121"/>
  <c r="D557" i="121"/>
  <c r="F556" i="121"/>
  <c r="E556" i="121"/>
  <c r="D556" i="121"/>
  <c r="F555" i="121"/>
  <c r="E555" i="121"/>
  <c r="D555" i="121"/>
  <c r="F554" i="121"/>
  <c r="E554" i="121"/>
  <c r="D554" i="121"/>
  <c r="F553" i="121"/>
  <c r="E553" i="121"/>
  <c r="D553" i="121"/>
  <c r="F552" i="121"/>
  <c r="E552" i="121"/>
  <c r="D552" i="121"/>
  <c r="F551" i="121"/>
  <c r="E551" i="121"/>
  <c r="D551" i="121"/>
  <c r="F550" i="121"/>
  <c r="E550" i="121"/>
  <c r="D550" i="121"/>
  <c r="F549" i="121"/>
  <c r="E549" i="121"/>
  <c r="D549" i="121"/>
  <c r="F548" i="121"/>
  <c r="E548" i="121"/>
  <c r="D548" i="121"/>
  <c r="F547" i="121"/>
  <c r="E547" i="121"/>
  <c r="D547" i="121"/>
  <c r="F546" i="121"/>
  <c r="E546" i="121"/>
  <c r="D546" i="121"/>
  <c r="F545" i="121"/>
  <c r="E545" i="121"/>
  <c r="D545" i="121"/>
  <c r="F544" i="121"/>
  <c r="E544" i="121"/>
  <c r="D544" i="121"/>
  <c r="F543" i="121"/>
  <c r="E543" i="121"/>
  <c r="D543" i="121"/>
  <c r="F542" i="121"/>
  <c r="E542" i="121"/>
  <c r="D542" i="121"/>
  <c r="F541" i="121"/>
  <c r="E541" i="121"/>
  <c r="D541" i="121"/>
  <c r="F540" i="121"/>
  <c r="E540" i="121"/>
  <c r="D540" i="121"/>
  <c r="F539" i="121"/>
  <c r="E539" i="121"/>
  <c r="D539" i="121"/>
  <c r="F538" i="121"/>
  <c r="E538" i="121"/>
  <c r="D538" i="121"/>
  <c r="F537" i="121"/>
  <c r="E537" i="121"/>
  <c r="D537" i="121"/>
  <c r="F536" i="121"/>
  <c r="E536" i="121"/>
  <c r="D536" i="121"/>
  <c r="F535" i="121"/>
  <c r="E535" i="121"/>
  <c r="D535" i="121"/>
  <c r="F534" i="121"/>
  <c r="E534" i="121"/>
  <c r="D534" i="121"/>
  <c r="F533" i="121"/>
  <c r="E533" i="121"/>
  <c r="D533" i="121"/>
  <c r="F532" i="121"/>
  <c r="E532" i="121"/>
  <c r="D532" i="121"/>
  <c r="F531" i="121"/>
  <c r="E531" i="121"/>
  <c r="D531" i="121"/>
  <c r="F530" i="121"/>
  <c r="E530" i="121"/>
  <c r="D530" i="121"/>
  <c r="F529" i="121"/>
  <c r="E529" i="121"/>
  <c r="D529" i="121"/>
  <c r="F528" i="121"/>
  <c r="E528" i="121"/>
  <c r="D528" i="121"/>
  <c r="F527" i="121"/>
  <c r="E527" i="121"/>
  <c r="D527" i="121"/>
  <c r="F526" i="121"/>
  <c r="E526" i="121"/>
  <c r="D526" i="121"/>
  <c r="F525" i="121"/>
  <c r="E525" i="121"/>
  <c r="D525" i="121"/>
  <c r="F524" i="121"/>
  <c r="E524" i="121"/>
  <c r="D524" i="121"/>
  <c r="F523" i="121"/>
  <c r="E523" i="121"/>
  <c r="D523" i="121"/>
  <c r="F522" i="121"/>
  <c r="E522" i="121"/>
  <c r="D522" i="121"/>
  <c r="F521" i="121"/>
  <c r="E521" i="121"/>
  <c r="D521" i="121"/>
  <c r="F520" i="121"/>
  <c r="E520" i="121"/>
  <c r="D520" i="121"/>
  <c r="F519" i="121"/>
  <c r="E519" i="121"/>
  <c r="D519" i="121"/>
  <c r="F518" i="121"/>
  <c r="E518" i="121"/>
  <c r="D518" i="121"/>
  <c r="F517" i="121"/>
  <c r="E517" i="121"/>
  <c r="D517" i="121"/>
  <c r="F516" i="121"/>
  <c r="E516" i="121"/>
  <c r="D516" i="121"/>
  <c r="F515" i="121"/>
  <c r="E515" i="121"/>
  <c r="D515" i="121"/>
  <c r="F514" i="121"/>
  <c r="E514" i="121"/>
  <c r="D514" i="121"/>
  <c r="F513" i="121"/>
  <c r="E513" i="121"/>
  <c r="D513" i="121"/>
  <c r="F512" i="121"/>
  <c r="E512" i="121"/>
  <c r="D512" i="121"/>
  <c r="F511" i="121"/>
  <c r="E511" i="121"/>
  <c r="D511" i="121"/>
  <c r="F510" i="121"/>
  <c r="E510" i="121"/>
  <c r="D510" i="121"/>
  <c r="F509" i="121"/>
  <c r="E509" i="121"/>
  <c r="D509" i="121"/>
  <c r="F508" i="121"/>
  <c r="E508" i="121"/>
  <c r="D508" i="121"/>
  <c r="F507" i="121"/>
  <c r="E507" i="121"/>
  <c r="D507" i="121"/>
  <c r="F506" i="121"/>
  <c r="E506" i="121"/>
  <c r="D506" i="121"/>
  <c r="F505" i="121"/>
  <c r="E505" i="121"/>
  <c r="D505" i="121"/>
  <c r="F504" i="121"/>
  <c r="E504" i="121"/>
  <c r="D504" i="121"/>
  <c r="F503" i="121"/>
  <c r="E503" i="121"/>
  <c r="D503" i="121"/>
  <c r="F502" i="121"/>
  <c r="E502" i="121"/>
  <c r="D502" i="121"/>
  <c r="F501" i="121"/>
  <c r="E501" i="121"/>
  <c r="D501" i="121"/>
  <c r="F500" i="121"/>
  <c r="E500" i="121"/>
  <c r="D500" i="121"/>
  <c r="F499" i="121"/>
  <c r="E499" i="121"/>
  <c r="D499" i="121"/>
  <c r="F498" i="121"/>
  <c r="E498" i="121"/>
  <c r="D498" i="121"/>
  <c r="F497" i="121"/>
  <c r="E497" i="121"/>
  <c r="D497" i="121"/>
  <c r="F496" i="121"/>
  <c r="E496" i="121"/>
  <c r="D496" i="121"/>
  <c r="F495" i="121"/>
  <c r="E495" i="121"/>
  <c r="D495" i="121"/>
  <c r="F494" i="121"/>
  <c r="E494" i="121"/>
  <c r="D494" i="121"/>
  <c r="F493" i="121"/>
  <c r="E493" i="121"/>
  <c r="D493" i="121"/>
  <c r="F492" i="121"/>
  <c r="E492" i="121"/>
  <c r="D492" i="121"/>
  <c r="F491" i="121"/>
  <c r="E491" i="121"/>
  <c r="D491" i="121"/>
  <c r="F490" i="121"/>
  <c r="E490" i="121"/>
  <c r="D490" i="121"/>
  <c r="F489" i="121"/>
  <c r="E489" i="121"/>
  <c r="D489" i="121"/>
  <c r="F488" i="121"/>
  <c r="E488" i="121"/>
  <c r="D488" i="121"/>
  <c r="F487" i="121"/>
  <c r="E487" i="121"/>
  <c r="D487" i="121"/>
  <c r="F486" i="121"/>
  <c r="E486" i="121"/>
  <c r="D486" i="121"/>
  <c r="F485" i="121"/>
  <c r="E485" i="121"/>
  <c r="D485" i="121"/>
  <c r="F484" i="121"/>
  <c r="E484" i="121"/>
  <c r="D484" i="121"/>
  <c r="F483" i="121"/>
  <c r="E483" i="121"/>
  <c r="D483" i="121"/>
  <c r="F482" i="121"/>
  <c r="E482" i="121"/>
  <c r="D482" i="121"/>
  <c r="F481" i="121"/>
  <c r="E481" i="121"/>
  <c r="D481" i="121"/>
  <c r="F480" i="121"/>
  <c r="E480" i="121"/>
  <c r="D480" i="121"/>
  <c r="F479" i="121"/>
  <c r="E479" i="121"/>
  <c r="D479" i="121"/>
  <c r="F478" i="121"/>
  <c r="E478" i="121"/>
  <c r="D478" i="121"/>
  <c r="F477" i="121"/>
  <c r="E477" i="121"/>
  <c r="D477" i="121"/>
  <c r="F476" i="121"/>
  <c r="E476" i="121"/>
  <c r="D476" i="121"/>
  <c r="F475" i="121"/>
  <c r="E475" i="121"/>
  <c r="D475" i="121"/>
  <c r="F474" i="121"/>
  <c r="E474" i="121"/>
  <c r="D474" i="121"/>
  <c r="F473" i="121"/>
  <c r="E473" i="121"/>
  <c r="D473" i="121"/>
  <c r="F472" i="121"/>
  <c r="E472" i="121"/>
  <c r="D472" i="121"/>
  <c r="F471" i="121"/>
  <c r="E471" i="121"/>
  <c r="D471" i="121"/>
  <c r="F470" i="121"/>
  <c r="E470" i="121"/>
  <c r="D470" i="121"/>
  <c r="F469" i="121"/>
  <c r="E469" i="121"/>
  <c r="D469" i="121"/>
  <c r="F468" i="121"/>
  <c r="E468" i="121"/>
  <c r="D468" i="121"/>
  <c r="F467" i="121"/>
  <c r="E467" i="121"/>
  <c r="D467" i="121"/>
  <c r="F466" i="121"/>
  <c r="E466" i="121"/>
  <c r="D466" i="121"/>
  <c r="F465" i="121"/>
  <c r="E465" i="121"/>
  <c r="D465" i="121"/>
  <c r="F464" i="121"/>
  <c r="E464" i="121"/>
  <c r="D464" i="121"/>
  <c r="F463" i="121"/>
  <c r="E463" i="121"/>
  <c r="D463" i="121"/>
  <c r="F462" i="121"/>
  <c r="E462" i="121"/>
  <c r="D462" i="121"/>
  <c r="F461" i="121"/>
  <c r="E461" i="121"/>
  <c r="D461" i="121"/>
  <c r="F460" i="121"/>
  <c r="E460" i="121"/>
  <c r="D460" i="121"/>
  <c r="F459" i="121"/>
  <c r="E459" i="121"/>
  <c r="D459" i="121"/>
  <c r="F458" i="121"/>
  <c r="E458" i="121"/>
  <c r="D458" i="121"/>
  <c r="F457" i="121"/>
  <c r="E457" i="121"/>
  <c r="D457" i="121"/>
  <c r="F456" i="121"/>
  <c r="E456" i="121"/>
  <c r="D456" i="121"/>
  <c r="F455" i="121"/>
  <c r="E455" i="121"/>
  <c r="D455" i="121"/>
  <c r="F454" i="121"/>
  <c r="E454" i="121"/>
  <c r="D454" i="121"/>
  <c r="F453" i="121"/>
  <c r="E453" i="121"/>
  <c r="D453" i="121"/>
  <c r="F452" i="121"/>
  <c r="E452" i="121"/>
  <c r="D452" i="121"/>
  <c r="F451" i="121"/>
  <c r="E451" i="121"/>
  <c r="D451" i="121"/>
  <c r="F450" i="121"/>
  <c r="E450" i="121"/>
  <c r="D450" i="121"/>
  <c r="F449" i="121"/>
  <c r="E449" i="121"/>
  <c r="D449" i="121"/>
  <c r="F448" i="121"/>
  <c r="E448" i="121"/>
  <c r="D448" i="121"/>
  <c r="F447" i="121"/>
  <c r="E447" i="121"/>
  <c r="D447" i="121"/>
  <c r="F446" i="121"/>
  <c r="E446" i="121"/>
  <c r="D446" i="121"/>
  <c r="F445" i="121"/>
  <c r="E445" i="121"/>
  <c r="D445" i="121"/>
  <c r="F444" i="121"/>
  <c r="E444" i="121"/>
  <c r="D444" i="121"/>
  <c r="F443" i="121"/>
  <c r="E443" i="121"/>
  <c r="D443" i="121"/>
  <c r="F442" i="121"/>
  <c r="E442" i="121"/>
  <c r="D442" i="121"/>
  <c r="F441" i="121"/>
  <c r="E441" i="121"/>
  <c r="D441" i="121"/>
  <c r="F440" i="121"/>
  <c r="E440" i="121"/>
  <c r="D440" i="121"/>
  <c r="F439" i="121"/>
  <c r="E439" i="121"/>
  <c r="D439" i="121"/>
  <c r="F438" i="121"/>
  <c r="E438" i="121"/>
  <c r="D438" i="121"/>
  <c r="F437" i="121"/>
  <c r="E437" i="121"/>
  <c r="D437" i="121"/>
  <c r="F436" i="121"/>
  <c r="E436" i="121"/>
  <c r="D436" i="121"/>
  <c r="F435" i="121"/>
  <c r="E435" i="121"/>
  <c r="D435" i="121"/>
  <c r="F434" i="121"/>
  <c r="E434" i="121"/>
  <c r="D434" i="121"/>
  <c r="F433" i="121"/>
  <c r="E433" i="121"/>
  <c r="D433" i="121"/>
  <c r="F432" i="121"/>
  <c r="E432" i="121"/>
  <c r="D432" i="121"/>
  <c r="F431" i="121"/>
  <c r="E431" i="121"/>
  <c r="D431" i="121"/>
  <c r="F430" i="121"/>
  <c r="E430" i="121"/>
  <c r="D430" i="121"/>
  <c r="F429" i="121"/>
  <c r="E429" i="121"/>
  <c r="D429" i="121"/>
  <c r="F428" i="121"/>
  <c r="E428" i="121"/>
  <c r="D428" i="121"/>
  <c r="F427" i="121"/>
  <c r="E427" i="121"/>
  <c r="D427" i="121"/>
  <c r="F426" i="121"/>
  <c r="E426" i="121"/>
  <c r="D426" i="121"/>
  <c r="F425" i="121"/>
  <c r="E425" i="121"/>
  <c r="D425" i="121"/>
  <c r="F424" i="121"/>
  <c r="E424" i="121"/>
  <c r="D424" i="121"/>
  <c r="F423" i="121"/>
  <c r="E423" i="121"/>
  <c r="D423" i="121"/>
  <c r="F422" i="121"/>
  <c r="E422" i="121"/>
  <c r="D422" i="121"/>
  <c r="F421" i="121"/>
  <c r="E421" i="121"/>
  <c r="D421" i="121"/>
  <c r="F420" i="121"/>
  <c r="E420" i="121"/>
  <c r="D420" i="121"/>
  <c r="F419" i="121"/>
  <c r="E419" i="121"/>
  <c r="D419" i="121"/>
  <c r="F418" i="121"/>
  <c r="E418" i="121"/>
  <c r="D418" i="121"/>
  <c r="F417" i="121"/>
  <c r="E417" i="121"/>
  <c r="D417" i="121"/>
  <c r="F416" i="121"/>
  <c r="E416" i="121"/>
  <c r="D416" i="121"/>
  <c r="F415" i="121"/>
  <c r="E415" i="121"/>
  <c r="D415" i="121"/>
  <c r="F414" i="121"/>
  <c r="E414" i="121"/>
  <c r="D414" i="121"/>
  <c r="F413" i="121"/>
  <c r="E413" i="121"/>
  <c r="D413" i="121"/>
  <c r="F412" i="121"/>
  <c r="E412" i="121"/>
  <c r="D412" i="121"/>
  <c r="F411" i="121"/>
  <c r="E411" i="121"/>
  <c r="D411" i="121"/>
  <c r="F410" i="121"/>
  <c r="E410" i="121"/>
  <c r="D410" i="121"/>
  <c r="F409" i="121"/>
  <c r="E409" i="121"/>
  <c r="D409" i="121"/>
  <c r="F408" i="121"/>
  <c r="E408" i="121"/>
  <c r="D408" i="121"/>
  <c r="F407" i="121"/>
  <c r="E407" i="121"/>
  <c r="D407" i="121"/>
  <c r="F406" i="121"/>
  <c r="E406" i="121"/>
  <c r="D406" i="121"/>
  <c r="F405" i="121"/>
  <c r="E405" i="121"/>
  <c r="D405" i="121"/>
  <c r="F404" i="121"/>
  <c r="E404" i="121"/>
  <c r="D404" i="121"/>
  <c r="F403" i="121"/>
  <c r="E403" i="121"/>
  <c r="D403" i="121"/>
  <c r="F402" i="121"/>
  <c r="E402" i="121"/>
  <c r="D402" i="121"/>
  <c r="F401" i="121"/>
  <c r="E401" i="121"/>
  <c r="D401" i="121"/>
  <c r="F400" i="121"/>
  <c r="E400" i="121"/>
  <c r="D400" i="121"/>
  <c r="F399" i="121"/>
  <c r="E399" i="121"/>
  <c r="D399" i="121"/>
  <c r="F398" i="121"/>
  <c r="E398" i="121"/>
  <c r="D398" i="121"/>
  <c r="F397" i="121"/>
  <c r="E397" i="121"/>
  <c r="D397" i="121"/>
  <c r="F396" i="121"/>
  <c r="E396" i="121"/>
  <c r="D396" i="121"/>
  <c r="F395" i="121"/>
  <c r="E395" i="121"/>
  <c r="D395" i="121"/>
  <c r="F394" i="121"/>
  <c r="E394" i="121"/>
  <c r="D394" i="121"/>
  <c r="F393" i="121"/>
  <c r="E393" i="121"/>
  <c r="D393" i="121"/>
  <c r="F392" i="121"/>
  <c r="E392" i="121"/>
  <c r="D392" i="121"/>
  <c r="F391" i="121"/>
  <c r="E391" i="121"/>
  <c r="D391" i="121"/>
  <c r="F390" i="121"/>
  <c r="E390" i="121"/>
  <c r="D390" i="121"/>
  <c r="F389" i="121"/>
  <c r="E389" i="121"/>
  <c r="D389" i="121"/>
  <c r="F388" i="121"/>
  <c r="E388" i="121"/>
  <c r="D388" i="121"/>
  <c r="F387" i="121"/>
  <c r="E387" i="121"/>
  <c r="D387" i="121"/>
  <c r="F386" i="121"/>
  <c r="E386" i="121"/>
  <c r="D386" i="121"/>
  <c r="F385" i="121"/>
  <c r="E385" i="121"/>
  <c r="D385" i="121"/>
  <c r="F384" i="121"/>
  <c r="E384" i="121"/>
  <c r="D384" i="121"/>
  <c r="F383" i="121"/>
  <c r="E383" i="121"/>
  <c r="D383" i="121"/>
  <c r="F382" i="121"/>
  <c r="E382" i="121"/>
  <c r="D382" i="121"/>
  <c r="F381" i="121"/>
  <c r="E381" i="121"/>
  <c r="D381" i="121"/>
  <c r="F380" i="121"/>
  <c r="E380" i="121"/>
  <c r="D380" i="121"/>
  <c r="F379" i="121"/>
  <c r="E379" i="121"/>
  <c r="D379" i="121"/>
  <c r="F378" i="121"/>
  <c r="E378" i="121"/>
  <c r="D378" i="121"/>
  <c r="F377" i="121"/>
  <c r="E377" i="121"/>
  <c r="D377" i="121"/>
  <c r="F376" i="121"/>
  <c r="E376" i="121"/>
  <c r="D376" i="121"/>
  <c r="F375" i="121"/>
  <c r="E375" i="121"/>
  <c r="D375" i="121"/>
  <c r="F374" i="121"/>
  <c r="E374" i="121"/>
  <c r="D374" i="121"/>
  <c r="F373" i="121"/>
  <c r="E373" i="121"/>
  <c r="D373" i="121"/>
  <c r="F372" i="121"/>
  <c r="E372" i="121"/>
  <c r="D372" i="121"/>
  <c r="F371" i="121"/>
  <c r="E371" i="121"/>
  <c r="D371" i="121"/>
  <c r="F370" i="121"/>
  <c r="E370" i="121"/>
  <c r="D370" i="121"/>
  <c r="F369" i="121"/>
  <c r="E369" i="121"/>
  <c r="D369" i="121"/>
  <c r="F368" i="121"/>
  <c r="E368" i="121"/>
  <c r="D368" i="121"/>
  <c r="F367" i="121"/>
  <c r="E367" i="121"/>
  <c r="D367" i="121"/>
  <c r="F366" i="121"/>
  <c r="E366" i="121"/>
  <c r="D366" i="121"/>
  <c r="F365" i="121"/>
  <c r="E365" i="121"/>
  <c r="D365" i="121"/>
  <c r="F364" i="121"/>
  <c r="E364" i="121"/>
  <c r="D364" i="121"/>
  <c r="F363" i="121"/>
  <c r="E363" i="121"/>
  <c r="D363" i="121"/>
  <c r="F362" i="121"/>
  <c r="E362" i="121"/>
  <c r="D362" i="121"/>
  <c r="F361" i="121"/>
  <c r="E361" i="121"/>
  <c r="D361" i="121"/>
  <c r="F360" i="121"/>
  <c r="E360" i="121"/>
  <c r="D360" i="121"/>
  <c r="F359" i="121"/>
  <c r="E359" i="121"/>
  <c r="D359" i="121"/>
  <c r="F358" i="121"/>
  <c r="E358" i="121"/>
  <c r="D358" i="121"/>
  <c r="F357" i="121"/>
  <c r="E357" i="121"/>
  <c r="D357" i="121"/>
  <c r="F356" i="121"/>
  <c r="E356" i="121"/>
  <c r="D356" i="121"/>
  <c r="F355" i="121"/>
  <c r="E355" i="121"/>
  <c r="D355" i="121"/>
  <c r="F354" i="121"/>
  <c r="E354" i="121"/>
  <c r="D354" i="121"/>
  <c r="F353" i="121"/>
  <c r="E353" i="121"/>
  <c r="D353" i="121"/>
  <c r="F352" i="121"/>
  <c r="E352" i="121"/>
  <c r="D352" i="121"/>
  <c r="F351" i="121"/>
  <c r="E351" i="121"/>
  <c r="D351" i="121"/>
  <c r="F350" i="121"/>
  <c r="E350" i="121"/>
  <c r="D350" i="121"/>
  <c r="F349" i="121"/>
  <c r="E349" i="121"/>
  <c r="D349" i="121"/>
  <c r="F348" i="121"/>
  <c r="E348" i="121"/>
  <c r="D348" i="121"/>
  <c r="F347" i="121"/>
  <c r="E347" i="121"/>
  <c r="D347" i="121"/>
  <c r="F346" i="121"/>
  <c r="E346" i="121"/>
  <c r="D346" i="121"/>
  <c r="F345" i="121"/>
  <c r="E345" i="121"/>
  <c r="D345" i="121"/>
  <c r="F344" i="121"/>
  <c r="E344" i="121"/>
  <c r="D344" i="121"/>
  <c r="F343" i="121"/>
  <c r="E343" i="121"/>
  <c r="D343" i="121"/>
  <c r="F342" i="121"/>
  <c r="E342" i="121"/>
  <c r="D342" i="121"/>
  <c r="F341" i="121"/>
  <c r="E341" i="121"/>
  <c r="D341" i="121"/>
  <c r="F340" i="121"/>
  <c r="E340" i="121"/>
  <c r="D340" i="121"/>
  <c r="F339" i="121"/>
  <c r="E339" i="121"/>
  <c r="D339" i="121"/>
  <c r="F338" i="121"/>
  <c r="E338" i="121"/>
  <c r="D338" i="121"/>
  <c r="F337" i="121"/>
  <c r="E337" i="121"/>
  <c r="D337" i="121"/>
  <c r="F336" i="121"/>
  <c r="E336" i="121"/>
  <c r="D336" i="121"/>
  <c r="F335" i="121"/>
  <c r="E335" i="121"/>
  <c r="D335" i="121"/>
  <c r="F334" i="121"/>
  <c r="E334" i="121"/>
  <c r="D334" i="121"/>
  <c r="F333" i="121"/>
  <c r="E333" i="121"/>
  <c r="D333" i="121"/>
  <c r="F332" i="121"/>
  <c r="E332" i="121"/>
  <c r="D332" i="121"/>
  <c r="F331" i="121"/>
  <c r="E331" i="121"/>
  <c r="D331" i="121"/>
  <c r="L330" i="121"/>
  <c r="K330" i="121"/>
  <c r="J330" i="121"/>
  <c r="F330" i="121"/>
  <c r="E330" i="121"/>
  <c r="D330" i="121"/>
  <c r="L329" i="121"/>
  <c r="K329" i="121"/>
  <c r="J329" i="121"/>
  <c r="F329" i="121"/>
  <c r="E329" i="121"/>
  <c r="D329" i="121"/>
  <c r="L328" i="121"/>
  <c r="K328" i="121"/>
  <c r="J328" i="121"/>
  <c r="F328" i="121"/>
  <c r="E328" i="121"/>
  <c r="D328" i="121"/>
  <c r="L327" i="121"/>
  <c r="K327" i="121"/>
  <c r="J327" i="121"/>
  <c r="F327" i="121"/>
  <c r="E327" i="121"/>
  <c r="D327" i="121"/>
  <c r="L326" i="121"/>
  <c r="K326" i="121"/>
  <c r="J326" i="121"/>
  <c r="F326" i="121"/>
  <c r="E326" i="121"/>
  <c r="D326" i="121"/>
  <c r="L325" i="121"/>
  <c r="K325" i="121"/>
  <c r="J325" i="121"/>
  <c r="F325" i="121"/>
  <c r="E325" i="121"/>
  <c r="D325" i="121"/>
  <c r="L324" i="121"/>
  <c r="K324" i="121"/>
  <c r="J324" i="121"/>
  <c r="F324" i="121"/>
  <c r="E324" i="121"/>
  <c r="D324" i="121"/>
  <c r="L323" i="121"/>
  <c r="K323" i="121"/>
  <c r="J323" i="121"/>
  <c r="F323" i="121"/>
  <c r="E323" i="121"/>
  <c r="D323" i="121"/>
  <c r="L322" i="121"/>
  <c r="K322" i="121"/>
  <c r="J322" i="121"/>
  <c r="F322" i="121"/>
  <c r="E322" i="121"/>
  <c r="D322" i="121"/>
  <c r="L321" i="121"/>
  <c r="K321" i="121"/>
  <c r="J321" i="121"/>
  <c r="F321" i="121"/>
  <c r="E321" i="121"/>
  <c r="D321" i="121"/>
  <c r="L320" i="121"/>
  <c r="K320" i="121"/>
  <c r="J320" i="121"/>
  <c r="F320" i="121"/>
  <c r="E320" i="121"/>
  <c r="D320" i="121"/>
  <c r="L319" i="121"/>
  <c r="K319" i="121"/>
  <c r="J319" i="121"/>
  <c r="F319" i="121"/>
  <c r="E319" i="121"/>
  <c r="D319" i="121"/>
  <c r="L318" i="121"/>
  <c r="K318" i="121"/>
  <c r="J318" i="121"/>
  <c r="F318" i="121"/>
  <c r="E318" i="121"/>
  <c r="D318" i="121"/>
  <c r="L317" i="121"/>
  <c r="K317" i="121"/>
  <c r="J317" i="121"/>
  <c r="F317" i="121"/>
  <c r="E317" i="121"/>
  <c r="D317" i="121"/>
  <c r="L316" i="121"/>
  <c r="K316" i="121"/>
  <c r="J316" i="121"/>
  <c r="F316" i="121"/>
  <c r="E316" i="121"/>
  <c r="D316" i="121"/>
  <c r="L315" i="121"/>
  <c r="K315" i="121"/>
  <c r="J315" i="121"/>
  <c r="F315" i="121"/>
  <c r="E315" i="121"/>
  <c r="D315" i="121"/>
  <c r="L314" i="121"/>
  <c r="K314" i="121"/>
  <c r="J314" i="121"/>
  <c r="F314" i="121"/>
  <c r="E314" i="121"/>
  <c r="D314" i="121"/>
  <c r="L313" i="121"/>
  <c r="K313" i="121"/>
  <c r="J313" i="121"/>
  <c r="F313" i="121"/>
  <c r="E313" i="121"/>
  <c r="D313" i="121"/>
  <c r="L312" i="121"/>
  <c r="K312" i="121"/>
  <c r="J312" i="121"/>
  <c r="F312" i="121"/>
  <c r="E312" i="121"/>
  <c r="D312" i="121"/>
  <c r="L311" i="121"/>
  <c r="K311" i="121"/>
  <c r="J311" i="121"/>
  <c r="F311" i="121"/>
  <c r="E311" i="121"/>
  <c r="D311" i="121"/>
  <c r="L310" i="121"/>
  <c r="K310" i="121"/>
  <c r="J310" i="121"/>
  <c r="F310" i="121"/>
  <c r="E310" i="121"/>
  <c r="D310" i="121"/>
  <c r="L309" i="121"/>
  <c r="K309" i="121"/>
  <c r="J309" i="121"/>
  <c r="F309" i="121"/>
  <c r="E309" i="121"/>
  <c r="D309" i="121"/>
  <c r="L308" i="121"/>
  <c r="K308" i="121"/>
  <c r="J308" i="121"/>
  <c r="F308" i="121"/>
  <c r="E308" i="121"/>
  <c r="D308" i="121"/>
  <c r="L307" i="121"/>
  <c r="K307" i="121"/>
  <c r="J307" i="121"/>
  <c r="F307" i="121"/>
  <c r="E307" i="121"/>
  <c r="D307" i="121"/>
  <c r="L306" i="121"/>
  <c r="K306" i="121"/>
  <c r="J306" i="121"/>
  <c r="F306" i="121"/>
  <c r="E306" i="121"/>
  <c r="D306" i="121"/>
  <c r="L305" i="121"/>
  <c r="K305" i="121"/>
  <c r="J305" i="121"/>
  <c r="F305" i="121"/>
  <c r="E305" i="121"/>
  <c r="D305" i="121"/>
  <c r="L304" i="121"/>
  <c r="K304" i="121"/>
  <c r="J304" i="121"/>
  <c r="F304" i="121"/>
  <c r="E304" i="121"/>
  <c r="D304" i="121"/>
  <c r="L303" i="121"/>
  <c r="K303" i="121"/>
  <c r="J303" i="121"/>
  <c r="F303" i="121"/>
  <c r="E303" i="121"/>
  <c r="D303" i="121"/>
  <c r="L302" i="121"/>
  <c r="K302" i="121"/>
  <c r="J302" i="121"/>
  <c r="F302" i="121"/>
  <c r="E302" i="121"/>
  <c r="D302" i="121"/>
  <c r="L301" i="121"/>
  <c r="K301" i="121"/>
  <c r="J301" i="121"/>
  <c r="F301" i="121"/>
  <c r="E301" i="121"/>
  <c r="D301" i="121"/>
  <c r="L300" i="121"/>
  <c r="K300" i="121"/>
  <c r="J300" i="121"/>
  <c r="F300" i="121"/>
  <c r="E300" i="121"/>
  <c r="D300" i="121"/>
  <c r="L299" i="121"/>
  <c r="K299" i="121"/>
  <c r="J299" i="121"/>
  <c r="F299" i="121"/>
  <c r="E299" i="121"/>
  <c r="D299" i="121"/>
  <c r="L298" i="121"/>
  <c r="K298" i="121"/>
  <c r="J298" i="121"/>
  <c r="F298" i="121"/>
  <c r="E298" i="121"/>
  <c r="D298" i="121"/>
  <c r="L297" i="121"/>
  <c r="K297" i="121"/>
  <c r="J297" i="121"/>
  <c r="F297" i="121"/>
  <c r="E297" i="121"/>
  <c r="D297" i="121"/>
  <c r="L296" i="121"/>
  <c r="K296" i="121"/>
  <c r="J296" i="121"/>
  <c r="F296" i="121"/>
  <c r="E296" i="121"/>
  <c r="D296" i="121"/>
  <c r="L295" i="121"/>
  <c r="K295" i="121"/>
  <c r="J295" i="121"/>
  <c r="F295" i="121"/>
  <c r="E295" i="121"/>
  <c r="D295" i="121"/>
  <c r="L294" i="121"/>
  <c r="K294" i="121"/>
  <c r="J294" i="121"/>
  <c r="F294" i="121"/>
  <c r="E294" i="121"/>
  <c r="D294" i="121"/>
  <c r="L293" i="121"/>
  <c r="K293" i="121"/>
  <c r="J293" i="121"/>
  <c r="H293" i="121"/>
  <c r="F293" i="121"/>
  <c r="E293" i="121"/>
  <c r="D293" i="121"/>
  <c r="L292" i="121"/>
  <c r="K292" i="121"/>
  <c r="J292" i="121"/>
  <c r="H292" i="121"/>
  <c r="F292" i="121"/>
  <c r="E292" i="121"/>
  <c r="D292" i="121"/>
  <c r="L291" i="121"/>
  <c r="K291" i="121"/>
  <c r="J291" i="121"/>
  <c r="H291" i="121"/>
  <c r="F291" i="121"/>
  <c r="E291" i="121"/>
  <c r="D291" i="121"/>
  <c r="L290" i="121"/>
  <c r="K290" i="121"/>
  <c r="J290" i="121"/>
  <c r="H290" i="121"/>
  <c r="F290" i="121"/>
  <c r="E290" i="121"/>
  <c r="D290" i="121"/>
  <c r="L289" i="121"/>
  <c r="K289" i="121"/>
  <c r="J289" i="121"/>
  <c r="H289" i="121"/>
  <c r="F289" i="121"/>
  <c r="E289" i="121"/>
  <c r="D289" i="121"/>
  <c r="L288" i="121"/>
  <c r="K288" i="121"/>
  <c r="J288" i="121"/>
  <c r="H288" i="121"/>
  <c r="F288" i="121"/>
  <c r="E288" i="121"/>
  <c r="D288" i="121"/>
  <c r="L287" i="121"/>
  <c r="K287" i="121"/>
  <c r="J287" i="121"/>
  <c r="H287" i="121"/>
  <c r="F287" i="121"/>
  <c r="E287" i="121"/>
  <c r="D287" i="121"/>
  <c r="L286" i="121"/>
  <c r="K286" i="121"/>
  <c r="J286" i="121"/>
  <c r="H286" i="121"/>
  <c r="F286" i="121"/>
  <c r="E286" i="121"/>
  <c r="D286" i="121"/>
  <c r="L285" i="121"/>
  <c r="K285" i="121"/>
  <c r="J285" i="121"/>
  <c r="H285" i="121"/>
  <c r="F285" i="121"/>
  <c r="E285" i="121"/>
  <c r="D285" i="121"/>
  <c r="L284" i="121"/>
  <c r="K284" i="121"/>
  <c r="J284" i="121"/>
  <c r="H284" i="121"/>
  <c r="F284" i="121"/>
  <c r="E284" i="121"/>
  <c r="D284" i="121"/>
  <c r="L283" i="121"/>
  <c r="K283" i="121"/>
  <c r="J283" i="121"/>
  <c r="H283" i="121"/>
  <c r="F283" i="121"/>
  <c r="E283" i="121"/>
  <c r="D283" i="121"/>
  <c r="L282" i="121"/>
  <c r="K282" i="121"/>
  <c r="J282" i="121"/>
  <c r="H282" i="121"/>
  <c r="F282" i="121"/>
  <c r="E282" i="121"/>
  <c r="D282" i="121"/>
  <c r="L281" i="121"/>
  <c r="K281" i="121"/>
  <c r="J281" i="121"/>
  <c r="H281" i="121"/>
  <c r="F281" i="121"/>
  <c r="E281" i="121"/>
  <c r="D281" i="121"/>
  <c r="L280" i="121"/>
  <c r="K280" i="121"/>
  <c r="J280" i="121"/>
  <c r="H280" i="121"/>
  <c r="F280" i="121"/>
  <c r="E280" i="121"/>
  <c r="D280" i="121"/>
  <c r="L279" i="121"/>
  <c r="K279" i="121"/>
  <c r="J279" i="121"/>
  <c r="H279" i="121"/>
  <c r="F279" i="121"/>
  <c r="E279" i="121"/>
  <c r="D279" i="121"/>
  <c r="L278" i="121"/>
  <c r="K278" i="121"/>
  <c r="J278" i="121"/>
  <c r="H278" i="121"/>
  <c r="F278" i="121"/>
  <c r="E278" i="121"/>
  <c r="D278" i="121"/>
  <c r="L277" i="121"/>
  <c r="K277" i="121"/>
  <c r="J277" i="121"/>
  <c r="H277" i="121"/>
  <c r="F277" i="121"/>
  <c r="E277" i="121"/>
  <c r="D277" i="121"/>
  <c r="L276" i="121"/>
  <c r="K276" i="121"/>
  <c r="J276" i="121"/>
  <c r="H276" i="121"/>
  <c r="F276" i="121"/>
  <c r="E276" i="121"/>
  <c r="D276" i="121"/>
  <c r="L275" i="121"/>
  <c r="K275" i="121"/>
  <c r="J275" i="121"/>
  <c r="H275" i="121"/>
  <c r="F275" i="121"/>
  <c r="E275" i="121"/>
  <c r="D275" i="121"/>
  <c r="L274" i="121"/>
  <c r="K274" i="121"/>
  <c r="J274" i="121"/>
  <c r="H274" i="121"/>
  <c r="F274" i="121"/>
  <c r="E274" i="121"/>
  <c r="D274" i="121"/>
  <c r="L273" i="121"/>
  <c r="K273" i="121"/>
  <c r="J273" i="121"/>
  <c r="H273" i="121"/>
  <c r="F273" i="121"/>
  <c r="E273" i="121"/>
  <c r="D273" i="121"/>
  <c r="L272" i="121"/>
  <c r="K272" i="121"/>
  <c r="J272" i="121"/>
  <c r="H272" i="121"/>
  <c r="F272" i="121"/>
  <c r="E272" i="121"/>
  <c r="D272" i="121"/>
  <c r="L271" i="121"/>
  <c r="K271" i="121"/>
  <c r="J271" i="121"/>
  <c r="H271" i="121"/>
  <c r="F271" i="121"/>
  <c r="E271" i="121"/>
  <c r="D271" i="121"/>
  <c r="L270" i="121"/>
  <c r="K270" i="121"/>
  <c r="J270" i="121"/>
  <c r="H270" i="121"/>
  <c r="F270" i="121"/>
  <c r="E270" i="121"/>
  <c r="D270" i="121"/>
  <c r="L269" i="121"/>
  <c r="K269" i="121"/>
  <c r="J269" i="121"/>
  <c r="H269" i="121"/>
  <c r="F269" i="121"/>
  <c r="E269" i="121"/>
  <c r="D269" i="121"/>
  <c r="L268" i="121"/>
  <c r="K268" i="121"/>
  <c r="J268" i="121"/>
  <c r="H268" i="121"/>
  <c r="F268" i="121"/>
  <c r="E268" i="121"/>
  <c r="D268" i="121"/>
  <c r="L267" i="121"/>
  <c r="K267" i="121"/>
  <c r="J267" i="121"/>
  <c r="H267" i="121"/>
  <c r="F267" i="121"/>
  <c r="E267" i="121"/>
  <c r="D267" i="121"/>
  <c r="L266" i="121"/>
  <c r="K266" i="121"/>
  <c r="J266" i="121"/>
  <c r="H266" i="121"/>
  <c r="F266" i="121"/>
  <c r="E266" i="121"/>
  <c r="D266" i="121"/>
  <c r="L265" i="121"/>
  <c r="K265" i="121"/>
  <c r="J265" i="121"/>
  <c r="H265" i="121"/>
  <c r="F265" i="121"/>
  <c r="E265" i="121"/>
  <c r="D265" i="121"/>
  <c r="L264" i="121"/>
  <c r="K264" i="121"/>
  <c r="J264" i="121"/>
  <c r="H264" i="121"/>
  <c r="F264" i="121"/>
  <c r="E264" i="121"/>
  <c r="D264" i="121"/>
  <c r="L263" i="121"/>
  <c r="K263" i="121"/>
  <c r="J263" i="121"/>
  <c r="H263" i="121"/>
  <c r="F263" i="121"/>
  <c r="E263" i="121"/>
  <c r="D263" i="121"/>
  <c r="L262" i="121"/>
  <c r="K262" i="121"/>
  <c r="J262" i="121"/>
  <c r="H262" i="121"/>
  <c r="F262" i="121"/>
  <c r="E262" i="121"/>
  <c r="D262" i="121"/>
  <c r="L261" i="121"/>
  <c r="K261" i="121"/>
  <c r="J261" i="121"/>
  <c r="H261" i="121"/>
  <c r="F261" i="121"/>
  <c r="E261" i="121"/>
  <c r="D261" i="121"/>
  <c r="L260" i="121"/>
  <c r="K260" i="121"/>
  <c r="J260" i="121"/>
  <c r="H260" i="121"/>
  <c r="F260" i="121"/>
  <c r="E260" i="121"/>
  <c r="D260" i="121"/>
  <c r="L259" i="121"/>
  <c r="K259" i="121"/>
  <c r="J259" i="121"/>
  <c r="H259" i="121"/>
  <c r="F259" i="121"/>
  <c r="E259" i="121"/>
  <c r="D259" i="121"/>
  <c r="L258" i="121"/>
  <c r="K258" i="121"/>
  <c r="J258" i="121"/>
  <c r="H258" i="121"/>
  <c r="F258" i="121"/>
  <c r="E258" i="121"/>
  <c r="D258" i="121"/>
  <c r="L257" i="121"/>
  <c r="K257" i="121"/>
  <c r="J257" i="121"/>
  <c r="H257" i="121"/>
  <c r="F257" i="121"/>
  <c r="E257" i="121"/>
  <c r="D257" i="121"/>
  <c r="L256" i="121"/>
  <c r="K256" i="121"/>
  <c r="J256" i="121"/>
  <c r="H256" i="121"/>
  <c r="F256" i="121"/>
  <c r="E256" i="121"/>
  <c r="D256" i="121"/>
  <c r="L255" i="121"/>
  <c r="K255" i="121"/>
  <c r="J255" i="121"/>
  <c r="H255" i="121"/>
  <c r="F255" i="121"/>
  <c r="E255" i="121"/>
  <c r="D255" i="121"/>
  <c r="L254" i="121"/>
  <c r="K254" i="121"/>
  <c r="J254" i="121"/>
  <c r="H254" i="121"/>
  <c r="F254" i="121"/>
  <c r="E254" i="121"/>
  <c r="D254" i="121"/>
  <c r="L253" i="121"/>
  <c r="K253" i="121"/>
  <c r="J253" i="121"/>
  <c r="H253" i="121"/>
  <c r="F253" i="121"/>
  <c r="E253" i="121"/>
  <c r="D253" i="121"/>
  <c r="L252" i="121"/>
  <c r="K252" i="121"/>
  <c r="J252" i="121"/>
  <c r="H252" i="121"/>
  <c r="F252" i="121"/>
  <c r="E252" i="121"/>
  <c r="D252" i="121"/>
  <c r="L251" i="121"/>
  <c r="K251" i="121"/>
  <c r="J251" i="121"/>
  <c r="H251" i="121"/>
  <c r="F251" i="121"/>
  <c r="E251" i="121"/>
  <c r="D251" i="121"/>
  <c r="L250" i="121"/>
  <c r="K250" i="121"/>
  <c r="J250" i="121"/>
  <c r="H250" i="121"/>
  <c r="F250" i="121"/>
  <c r="E250" i="121"/>
  <c r="D250" i="121"/>
  <c r="L249" i="121"/>
  <c r="K249" i="121"/>
  <c r="J249" i="121"/>
  <c r="H249" i="121"/>
  <c r="F249" i="121"/>
  <c r="E249" i="121"/>
  <c r="D249" i="121"/>
  <c r="L248" i="121"/>
  <c r="K248" i="121"/>
  <c r="J248" i="121"/>
  <c r="H248" i="121"/>
  <c r="F248" i="121"/>
  <c r="E248" i="121"/>
  <c r="D248" i="121"/>
  <c r="L247" i="121"/>
  <c r="K247" i="121"/>
  <c r="J247" i="121"/>
  <c r="H247" i="121"/>
  <c r="F247" i="121"/>
  <c r="E247" i="121"/>
  <c r="D247" i="121"/>
  <c r="L246" i="121"/>
  <c r="K246" i="121"/>
  <c r="J246" i="121"/>
  <c r="H246" i="121"/>
  <c r="F246" i="121"/>
  <c r="E246" i="121"/>
  <c r="D246" i="121"/>
  <c r="L245" i="121"/>
  <c r="K245" i="121"/>
  <c r="J245" i="121"/>
  <c r="H245" i="121"/>
  <c r="F245" i="121"/>
  <c r="E245" i="121"/>
  <c r="D245" i="121"/>
  <c r="L244" i="121"/>
  <c r="K244" i="121"/>
  <c r="J244" i="121"/>
  <c r="H244" i="121"/>
  <c r="F244" i="121"/>
  <c r="E244" i="121"/>
  <c r="D244" i="121"/>
  <c r="L243" i="121"/>
  <c r="K243" i="121"/>
  <c r="J243" i="121"/>
  <c r="H243" i="121"/>
  <c r="F243" i="121"/>
  <c r="E243" i="121"/>
  <c r="D243" i="121"/>
  <c r="L242" i="121"/>
  <c r="K242" i="121"/>
  <c r="J242" i="121"/>
  <c r="H242" i="121"/>
  <c r="F242" i="121"/>
  <c r="E242" i="121"/>
  <c r="D242" i="121"/>
  <c r="L241" i="121"/>
  <c r="K241" i="121"/>
  <c r="J241" i="121"/>
  <c r="H241" i="121"/>
  <c r="F241" i="121"/>
  <c r="E241" i="121"/>
  <c r="D241" i="121"/>
  <c r="L240" i="121"/>
  <c r="K240" i="121"/>
  <c r="J240" i="121"/>
  <c r="H240" i="121"/>
  <c r="F240" i="121"/>
  <c r="E240" i="121"/>
  <c r="D240" i="121"/>
  <c r="L239" i="121"/>
  <c r="K239" i="121"/>
  <c r="J239" i="121"/>
  <c r="H239" i="121"/>
  <c r="F239" i="121"/>
  <c r="E239" i="121"/>
  <c r="D239" i="121"/>
  <c r="L238" i="121"/>
  <c r="K238" i="121"/>
  <c r="J238" i="121"/>
  <c r="H238" i="121"/>
  <c r="F238" i="121"/>
  <c r="E238" i="121"/>
  <c r="D238" i="121"/>
  <c r="L237" i="121"/>
  <c r="K237" i="121"/>
  <c r="J237" i="121"/>
  <c r="H237" i="121"/>
  <c r="F237" i="121"/>
  <c r="E237" i="121"/>
  <c r="D237" i="121"/>
  <c r="L236" i="121"/>
  <c r="K236" i="121"/>
  <c r="J236" i="121"/>
  <c r="H236" i="121"/>
  <c r="F236" i="121"/>
  <c r="E236" i="121"/>
  <c r="D236" i="121"/>
  <c r="L235" i="121"/>
  <c r="K235" i="121"/>
  <c r="J235" i="121"/>
  <c r="H235" i="121"/>
  <c r="F235" i="121"/>
  <c r="E235" i="121"/>
  <c r="D235" i="121"/>
  <c r="L234" i="121"/>
  <c r="K234" i="121"/>
  <c r="J234" i="121"/>
  <c r="H234" i="121"/>
  <c r="F234" i="121"/>
  <c r="E234" i="121"/>
  <c r="D234" i="121"/>
  <c r="L233" i="121"/>
  <c r="K233" i="121"/>
  <c r="J233" i="121"/>
  <c r="H233" i="121"/>
  <c r="F233" i="121"/>
  <c r="E233" i="121"/>
  <c r="D233" i="121"/>
  <c r="L232" i="121"/>
  <c r="K232" i="121"/>
  <c r="J232" i="121"/>
  <c r="F232" i="121"/>
  <c r="E232" i="121"/>
  <c r="D232" i="121"/>
  <c r="L231" i="121"/>
  <c r="K231" i="121"/>
  <c r="J231" i="121"/>
  <c r="F231" i="121"/>
  <c r="E231" i="121"/>
  <c r="D231" i="121"/>
  <c r="L230" i="121"/>
  <c r="K230" i="121"/>
  <c r="J230" i="121"/>
  <c r="F230" i="121"/>
  <c r="E230" i="121"/>
  <c r="D230" i="121"/>
  <c r="L229" i="121"/>
  <c r="K229" i="121"/>
  <c r="J229" i="121"/>
  <c r="F229" i="121"/>
  <c r="E229" i="121"/>
  <c r="D229" i="121"/>
  <c r="L228" i="121"/>
  <c r="K228" i="121"/>
  <c r="J228" i="121"/>
  <c r="F228" i="121"/>
  <c r="E228" i="121"/>
  <c r="D228" i="121"/>
  <c r="L227" i="121"/>
  <c r="K227" i="121"/>
  <c r="J227" i="121"/>
  <c r="F227" i="121"/>
  <c r="E227" i="121"/>
  <c r="D227" i="121"/>
  <c r="L226" i="121"/>
  <c r="K226" i="121"/>
  <c r="J226" i="121"/>
  <c r="F226" i="121"/>
  <c r="E226" i="121"/>
  <c r="D226" i="121"/>
  <c r="L225" i="121"/>
  <c r="K225" i="121"/>
  <c r="J225" i="121"/>
  <c r="F225" i="121"/>
  <c r="E225" i="121"/>
  <c r="D225" i="121"/>
  <c r="L224" i="121"/>
  <c r="K224" i="121"/>
  <c r="J224" i="121"/>
  <c r="F224" i="121"/>
  <c r="E224" i="121"/>
  <c r="D224" i="121"/>
  <c r="L223" i="121"/>
  <c r="K223" i="121"/>
  <c r="J223" i="121"/>
  <c r="F223" i="121"/>
  <c r="E223" i="121"/>
  <c r="D223" i="121"/>
  <c r="L222" i="121"/>
  <c r="K222" i="121"/>
  <c r="J222" i="121"/>
  <c r="F222" i="121"/>
  <c r="E222" i="121"/>
  <c r="D222" i="121"/>
  <c r="L221" i="121"/>
  <c r="K221" i="121"/>
  <c r="J221" i="121"/>
  <c r="F221" i="121"/>
  <c r="E221" i="121"/>
  <c r="D221" i="121"/>
  <c r="L220" i="121"/>
  <c r="K220" i="121"/>
  <c r="J220" i="121"/>
  <c r="F220" i="121"/>
  <c r="E220" i="121"/>
  <c r="D220" i="121"/>
  <c r="L219" i="121"/>
  <c r="K219" i="121"/>
  <c r="J219" i="121"/>
  <c r="F219" i="121"/>
  <c r="E219" i="121"/>
  <c r="D219" i="121"/>
  <c r="L218" i="121"/>
  <c r="K218" i="121"/>
  <c r="J218" i="121"/>
  <c r="F218" i="121"/>
  <c r="E218" i="121"/>
  <c r="D218" i="121"/>
  <c r="L217" i="121"/>
  <c r="K217" i="121"/>
  <c r="J217" i="121"/>
  <c r="F217" i="121"/>
  <c r="E217" i="121"/>
  <c r="D217" i="121"/>
  <c r="L216" i="121"/>
  <c r="K216" i="121"/>
  <c r="J216" i="121"/>
  <c r="F216" i="121"/>
  <c r="E216" i="121"/>
  <c r="D216" i="121"/>
  <c r="L215" i="121"/>
  <c r="K215" i="121"/>
  <c r="J215" i="121"/>
  <c r="F215" i="121"/>
  <c r="E215" i="121"/>
  <c r="D215" i="121"/>
  <c r="L214" i="121"/>
  <c r="K214" i="121"/>
  <c r="J214" i="121"/>
  <c r="F214" i="121"/>
  <c r="E214" i="121"/>
  <c r="D214" i="121"/>
  <c r="L213" i="121"/>
  <c r="K213" i="121"/>
  <c r="J213" i="121"/>
  <c r="F213" i="121"/>
  <c r="E213" i="121"/>
  <c r="D213" i="121"/>
  <c r="L212" i="121"/>
  <c r="K212" i="121"/>
  <c r="J212" i="121"/>
  <c r="F212" i="121"/>
  <c r="E212" i="121"/>
  <c r="D212" i="121"/>
  <c r="L211" i="121"/>
  <c r="K211" i="121"/>
  <c r="J211" i="121"/>
  <c r="F211" i="121"/>
  <c r="E211" i="121"/>
  <c r="D211" i="121"/>
  <c r="L210" i="121"/>
  <c r="K210" i="121"/>
  <c r="J210" i="121"/>
  <c r="F210" i="121"/>
  <c r="E210" i="121"/>
  <c r="D210" i="121"/>
  <c r="L209" i="121"/>
  <c r="K209" i="121"/>
  <c r="J209" i="121"/>
  <c r="F209" i="121"/>
  <c r="E209" i="121"/>
  <c r="D209" i="121"/>
  <c r="L208" i="121"/>
  <c r="K208" i="121"/>
  <c r="J208" i="121"/>
  <c r="F208" i="121"/>
  <c r="E208" i="121"/>
  <c r="D208" i="121"/>
  <c r="L207" i="121"/>
  <c r="K207" i="121"/>
  <c r="J207" i="121"/>
  <c r="F207" i="121"/>
  <c r="E207" i="121"/>
  <c r="D207" i="121"/>
  <c r="L206" i="121"/>
  <c r="K206" i="121"/>
  <c r="J206" i="121"/>
  <c r="F206" i="121"/>
  <c r="E206" i="121"/>
  <c r="D206" i="121"/>
  <c r="L205" i="121"/>
  <c r="K205" i="121"/>
  <c r="J205" i="121"/>
  <c r="F205" i="121"/>
  <c r="E205" i="121"/>
  <c r="D205" i="121"/>
  <c r="L204" i="121"/>
  <c r="K204" i="121"/>
  <c r="J204" i="121"/>
  <c r="F204" i="121"/>
  <c r="E204" i="121"/>
  <c r="D204" i="121"/>
  <c r="L203" i="121"/>
  <c r="K203" i="121"/>
  <c r="J203" i="121"/>
  <c r="F203" i="121"/>
  <c r="E203" i="121"/>
  <c r="D203" i="121"/>
  <c r="L202" i="121"/>
  <c r="K202" i="121"/>
  <c r="J202" i="121"/>
  <c r="F202" i="121"/>
  <c r="E202" i="121"/>
  <c r="D202" i="121"/>
  <c r="L201" i="121"/>
  <c r="K201" i="121"/>
  <c r="J201" i="121"/>
  <c r="F201" i="121"/>
  <c r="E201" i="121"/>
  <c r="D201" i="121"/>
  <c r="L200" i="121"/>
  <c r="K200" i="121"/>
  <c r="J200" i="121"/>
  <c r="F200" i="121"/>
  <c r="E200" i="121"/>
  <c r="D200" i="121"/>
  <c r="L199" i="121"/>
  <c r="K199" i="121"/>
  <c r="J199" i="121"/>
  <c r="F199" i="121"/>
  <c r="E199" i="121"/>
  <c r="D199" i="121"/>
  <c r="L198" i="121"/>
  <c r="K198" i="121"/>
  <c r="J198" i="121"/>
  <c r="F198" i="121"/>
  <c r="E198" i="121"/>
  <c r="D198" i="121"/>
  <c r="L197" i="121"/>
  <c r="K197" i="121"/>
  <c r="J197" i="121"/>
  <c r="F197" i="121"/>
  <c r="E197" i="121"/>
  <c r="D197" i="121"/>
  <c r="L196" i="121"/>
  <c r="K196" i="121"/>
  <c r="J196" i="121"/>
  <c r="F196" i="121"/>
  <c r="E196" i="121"/>
  <c r="D196" i="121"/>
  <c r="L195" i="121"/>
  <c r="K195" i="121"/>
  <c r="J195" i="121"/>
  <c r="F195" i="121"/>
  <c r="E195" i="121"/>
  <c r="D195" i="121"/>
  <c r="L194" i="121"/>
  <c r="K194" i="121"/>
  <c r="J194" i="121"/>
  <c r="F194" i="121"/>
  <c r="E194" i="121"/>
  <c r="D194" i="121"/>
  <c r="L193" i="121"/>
  <c r="K193" i="121"/>
  <c r="J193" i="121"/>
  <c r="F193" i="121"/>
  <c r="E193" i="121"/>
  <c r="D193" i="121"/>
  <c r="L192" i="121"/>
  <c r="K192" i="121"/>
  <c r="J192" i="121"/>
  <c r="F192" i="121"/>
  <c r="E192" i="121"/>
  <c r="D192" i="121"/>
  <c r="L191" i="121"/>
  <c r="K191" i="121"/>
  <c r="J191" i="121"/>
  <c r="F191" i="121"/>
  <c r="E191" i="121"/>
  <c r="D191" i="121"/>
  <c r="L190" i="121"/>
  <c r="K190" i="121"/>
  <c r="J190" i="121"/>
  <c r="F190" i="121"/>
  <c r="E190" i="121"/>
  <c r="D190" i="121"/>
  <c r="L189" i="121"/>
  <c r="K189" i="121"/>
  <c r="J189" i="121"/>
  <c r="F189" i="121"/>
  <c r="E189" i="121"/>
  <c r="D189" i="121"/>
  <c r="L188" i="121"/>
  <c r="K188" i="121"/>
  <c r="J188" i="121"/>
  <c r="F188" i="121"/>
  <c r="E188" i="121"/>
  <c r="D188" i="121"/>
  <c r="L187" i="121"/>
  <c r="K187" i="121"/>
  <c r="J187" i="121"/>
  <c r="F187" i="121"/>
  <c r="E187" i="121"/>
  <c r="D187" i="121"/>
  <c r="L186" i="121"/>
  <c r="K186" i="121"/>
  <c r="J186" i="121"/>
  <c r="F186" i="121"/>
  <c r="E186" i="121"/>
  <c r="D186" i="121"/>
  <c r="L185" i="121"/>
  <c r="K185" i="121"/>
  <c r="J185" i="121"/>
  <c r="F185" i="121"/>
  <c r="E185" i="121"/>
  <c r="D185" i="121"/>
  <c r="L184" i="121"/>
  <c r="K184" i="121"/>
  <c r="J184" i="121"/>
  <c r="F184" i="121"/>
  <c r="E184" i="121"/>
  <c r="D184" i="121"/>
  <c r="L183" i="121"/>
  <c r="K183" i="121"/>
  <c r="J183" i="121"/>
  <c r="F183" i="121"/>
  <c r="E183" i="121"/>
  <c r="D183" i="121"/>
  <c r="L182" i="121"/>
  <c r="K182" i="121"/>
  <c r="J182" i="121"/>
  <c r="F182" i="121"/>
  <c r="E182" i="121"/>
  <c r="D182" i="121"/>
  <c r="L181" i="121"/>
  <c r="K181" i="121"/>
  <c r="J181" i="121"/>
  <c r="F181" i="121"/>
  <c r="E181" i="121"/>
  <c r="D181" i="121"/>
  <c r="L180" i="121"/>
  <c r="K180" i="121"/>
  <c r="J180" i="121"/>
  <c r="F180" i="121"/>
  <c r="E180" i="121"/>
  <c r="D180" i="121"/>
  <c r="L179" i="121"/>
  <c r="K179" i="121"/>
  <c r="J179" i="121"/>
  <c r="F179" i="121"/>
  <c r="E179" i="121"/>
  <c r="D179" i="121"/>
  <c r="L178" i="121"/>
  <c r="K178" i="121"/>
  <c r="J178" i="121"/>
  <c r="F178" i="121"/>
  <c r="E178" i="121"/>
  <c r="D178" i="121"/>
  <c r="L177" i="121"/>
  <c r="K177" i="121"/>
  <c r="J177" i="121"/>
  <c r="F177" i="121"/>
  <c r="E177" i="121"/>
  <c r="D177" i="121"/>
  <c r="L176" i="121"/>
  <c r="K176" i="121"/>
  <c r="J176" i="121"/>
  <c r="F176" i="121"/>
  <c r="E176" i="121"/>
  <c r="D176" i="121"/>
  <c r="L175" i="121"/>
  <c r="K175" i="121"/>
  <c r="J175" i="121"/>
  <c r="F175" i="121"/>
  <c r="E175" i="121"/>
  <c r="D175" i="121"/>
  <c r="L174" i="121"/>
  <c r="K174" i="121"/>
  <c r="J174" i="121"/>
  <c r="F174" i="121"/>
  <c r="E174" i="121"/>
  <c r="D174" i="121"/>
  <c r="L173" i="121"/>
  <c r="K173" i="121"/>
  <c r="J173" i="121"/>
  <c r="F173" i="121"/>
  <c r="E173" i="121"/>
  <c r="D173" i="121"/>
  <c r="L172" i="121"/>
  <c r="K172" i="121"/>
  <c r="J172" i="121"/>
  <c r="F172" i="121"/>
  <c r="E172" i="121"/>
  <c r="D172" i="121"/>
  <c r="L171" i="121"/>
  <c r="K171" i="121"/>
  <c r="J171" i="121"/>
  <c r="F171" i="121"/>
  <c r="E171" i="121"/>
  <c r="D171" i="121"/>
  <c r="L170" i="121"/>
  <c r="K170" i="121"/>
  <c r="J170" i="121"/>
  <c r="F170" i="121"/>
  <c r="E170" i="121"/>
  <c r="D170" i="121"/>
  <c r="L169" i="121"/>
  <c r="K169" i="121"/>
  <c r="J169" i="121"/>
  <c r="F169" i="121"/>
  <c r="E169" i="121"/>
  <c r="D169" i="121"/>
  <c r="L168" i="121"/>
  <c r="K168" i="121"/>
  <c r="J168" i="121"/>
  <c r="F168" i="121"/>
  <c r="E168" i="121"/>
  <c r="D168" i="121"/>
  <c r="L167" i="121"/>
  <c r="K167" i="121"/>
  <c r="J167" i="121"/>
  <c r="F167" i="121"/>
  <c r="E167" i="121"/>
  <c r="D167" i="121"/>
  <c r="L166" i="121"/>
  <c r="K166" i="121"/>
  <c r="J166" i="121"/>
  <c r="F166" i="121"/>
  <c r="E166" i="121"/>
  <c r="D166" i="121"/>
  <c r="L165" i="121"/>
  <c r="K165" i="121"/>
  <c r="J165" i="121"/>
  <c r="F165" i="121"/>
  <c r="E165" i="121"/>
  <c r="D165" i="121"/>
  <c r="L164" i="121"/>
  <c r="K164" i="121"/>
  <c r="J164" i="121"/>
  <c r="F164" i="121"/>
  <c r="E164" i="121"/>
  <c r="D164" i="121"/>
  <c r="L163" i="121"/>
  <c r="K163" i="121"/>
  <c r="J163" i="121"/>
  <c r="F163" i="121"/>
  <c r="E163" i="121"/>
  <c r="D163" i="121"/>
  <c r="L162" i="121"/>
  <c r="K162" i="121"/>
  <c r="J162" i="121"/>
  <c r="F162" i="121"/>
  <c r="E162" i="121"/>
  <c r="D162" i="121"/>
  <c r="L161" i="121"/>
  <c r="K161" i="121"/>
  <c r="J161" i="121"/>
  <c r="F161" i="121"/>
  <c r="E161" i="121"/>
  <c r="D161" i="121"/>
  <c r="L160" i="121"/>
  <c r="K160" i="121"/>
  <c r="J160" i="121"/>
  <c r="F160" i="121"/>
  <c r="E160" i="121"/>
  <c r="D160" i="121"/>
  <c r="L159" i="121"/>
  <c r="K159" i="121"/>
  <c r="J159" i="121"/>
  <c r="F159" i="121"/>
  <c r="E159" i="121"/>
  <c r="D159" i="121"/>
  <c r="L158" i="121"/>
  <c r="K158" i="121"/>
  <c r="J158" i="121"/>
  <c r="F158" i="121"/>
  <c r="E158" i="121"/>
  <c r="D158" i="121"/>
  <c r="L157" i="121"/>
  <c r="K157" i="121"/>
  <c r="J157" i="121"/>
  <c r="F157" i="121"/>
  <c r="E157" i="121"/>
  <c r="D157" i="121"/>
  <c r="L156" i="121"/>
  <c r="K156" i="121"/>
  <c r="J156" i="121"/>
  <c r="F156" i="121"/>
  <c r="E156" i="121"/>
  <c r="D156" i="121"/>
  <c r="L155" i="121"/>
  <c r="K155" i="121"/>
  <c r="J155" i="121"/>
  <c r="F155" i="121"/>
  <c r="E155" i="121"/>
  <c r="D155" i="121"/>
  <c r="L154" i="121"/>
  <c r="K154" i="121"/>
  <c r="J154" i="121"/>
  <c r="F154" i="121"/>
  <c r="E154" i="121"/>
  <c r="D154" i="121"/>
  <c r="L153" i="121"/>
  <c r="K153" i="121"/>
  <c r="J153" i="121"/>
  <c r="F153" i="121"/>
  <c r="E153" i="121"/>
  <c r="D153" i="121"/>
  <c r="L152" i="121"/>
  <c r="K152" i="121"/>
  <c r="J152" i="121"/>
  <c r="F152" i="121"/>
  <c r="E152" i="121"/>
  <c r="D152" i="121"/>
  <c r="L151" i="121"/>
  <c r="K151" i="121"/>
  <c r="J151" i="121"/>
  <c r="F151" i="121"/>
  <c r="E151" i="121"/>
  <c r="D151" i="121"/>
  <c r="L150" i="121"/>
  <c r="K150" i="121"/>
  <c r="J150" i="121"/>
  <c r="F150" i="121"/>
  <c r="E150" i="121"/>
  <c r="D150" i="121"/>
  <c r="L149" i="121"/>
  <c r="K149" i="121"/>
  <c r="J149" i="121"/>
  <c r="F149" i="121"/>
  <c r="E149" i="121"/>
  <c r="D149" i="121"/>
  <c r="L148" i="121"/>
  <c r="K148" i="121"/>
  <c r="J148" i="121"/>
  <c r="F148" i="121"/>
  <c r="E148" i="121"/>
  <c r="D148" i="121"/>
  <c r="L147" i="121"/>
  <c r="K147" i="121"/>
  <c r="J147" i="121"/>
  <c r="F147" i="121"/>
  <c r="E147" i="121"/>
  <c r="D147" i="121"/>
  <c r="L146" i="121"/>
  <c r="K146" i="121"/>
  <c r="J146" i="121"/>
  <c r="F146" i="121"/>
  <c r="E146" i="121"/>
  <c r="D146" i="121"/>
  <c r="L145" i="121"/>
  <c r="K145" i="121"/>
  <c r="J145" i="121"/>
  <c r="F145" i="121"/>
  <c r="E145" i="121"/>
  <c r="D145" i="121"/>
  <c r="L144" i="121"/>
  <c r="K144" i="121"/>
  <c r="J144" i="121"/>
  <c r="F144" i="121"/>
  <c r="E144" i="121"/>
  <c r="D144" i="121"/>
  <c r="L143" i="121"/>
  <c r="K143" i="121"/>
  <c r="J143" i="121"/>
  <c r="F143" i="121"/>
  <c r="E143" i="121"/>
  <c r="D143" i="121"/>
  <c r="L142" i="121"/>
  <c r="K142" i="121"/>
  <c r="J142" i="121"/>
  <c r="F142" i="121"/>
  <c r="E142" i="121"/>
  <c r="D142" i="121"/>
  <c r="L141" i="121"/>
  <c r="K141" i="121"/>
  <c r="J141" i="121"/>
  <c r="F141" i="121"/>
  <c r="E141" i="121"/>
  <c r="D141" i="121"/>
  <c r="L140" i="121"/>
  <c r="K140" i="121"/>
  <c r="J140" i="121"/>
  <c r="F140" i="121"/>
  <c r="E140" i="121"/>
  <c r="D140" i="121"/>
  <c r="L139" i="121"/>
  <c r="K139" i="121"/>
  <c r="J139" i="121"/>
  <c r="F139" i="121"/>
  <c r="E139" i="121"/>
  <c r="D139" i="121"/>
  <c r="L138" i="121"/>
  <c r="K138" i="121"/>
  <c r="J138" i="121"/>
  <c r="F138" i="121"/>
  <c r="E138" i="121"/>
  <c r="D138" i="121"/>
  <c r="L137" i="121"/>
  <c r="K137" i="121"/>
  <c r="J137" i="121"/>
  <c r="F137" i="121"/>
  <c r="E137" i="121"/>
  <c r="D137" i="121"/>
  <c r="L136" i="121"/>
  <c r="K136" i="121"/>
  <c r="J136" i="121"/>
  <c r="F136" i="121"/>
  <c r="E136" i="121"/>
  <c r="D136" i="121"/>
  <c r="L135" i="121"/>
  <c r="K135" i="121"/>
  <c r="J135" i="121"/>
  <c r="F135" i="121"/>
  <c r="E135" i="121"/>
  <c r="D135" i="121"/>
  <c r="L134" i="121"/>
  <c r="K134" i="121"/>
  <c r="J134" i="121"/>
  <c r="F134" i="121"/>
  <c r="E134" i="121"/>
  <c r="D134" i="121"/>
  <c r="L133" i="121"/>
  <c r="K133" i="121"/>
  <c r="J133" i="121"/>
  <c r="F133" i="121"/>
  <c r="E133" i="121"/>
  <c r="D133" i="121"/>
  <c r="L132" i="121"/>
  <c r="K132" i="121"/>
  <c r="J132" i="121"/>
  <c r="F132" i="121"/>
  <c r="E132" i="121"/>
  <c r="D132" i="121"/>
  <c r="L131" i="121"/>
  <c r="K131" i="121"/>
  <c r="J131" i="121"/>
  <c r="F131" i="121"/>
  <c r="E131" i="121"/>
  <c r="D131" i="121"/>
  <c r="L130" i="121"/>
  <c r="K130" i="121"/>
  <c r="J130" i="121"/>
  <c r="F130" i="121"/>
  <c r="E130" i="121"/>
  <c r="D130" i="121"/>
  <c r="L129" i="121"/>
  <c r="K129" i="121"/>
  <c r="J129" i="121"/>
  <c r="F129" i="121"/>
  <c r="E129" i="121"/>
  <c r="D129" i="121"/>
  <c r="L128" i="121"/>
  <c r="K128" i="121"/>
  <c r="J128" i="121"/>
  <c r="F128" i="121"/>
  <c r="E128" i="121"/>
  <c r="D128" i="121"/>
  <c r="L127" i="121"/>
  <c r="K127" i="121"/>
  <c r="J127" i="121"/>
  <c r="F127" i="121"/>
  <c r="E127" i="121"/>
  <c r="D127" i="121"/>
  <c r="L126" i="121"/>
  <c r="K126" i="121"/>
  <c r="J126" i="121"/>
  <c r="F126" i="121"/>
  <c r="E126" i="121"/>
  <c r="D126" i="121"/>
  <c r="L125" i="121"/>
  <c r="K125" i="121"/>
  <c r="J125" i="121"/>
  <c r="F125" i="121"/>
  <c r="E125" i="121"/>
  <c r="D125" i="121"/>
  <c r="L124" i="121"/>
  <c r="K124" i="121"/>
  <c r="J124" i="121"/>
  <c r="F124" i="121"/>
  <c r="E124" i="121"/>
  <c r="D124" i="121"/>
  <c r="L123" i="121"/>
  <c r="K123" i="121"/>
  <c r="J123" i="121"/>
  <c r="F123" i="121"/>
  <c r="E123" i="121"/>
  <c r="D123" i="121"/>
  <c r="L122" i="121"/>
  <c r="K122" i="121"/>
  <c r="J122" i="121"/>
  <c r="F122" i="121"/>
  <c r="E122" i="121"/>
  <c r="D122" i="121"/>
  <c r="L121" i="121"/>
  <c r="K121" i="121"/>
  <c r="J121" i="121"/>
  <c r="F121" i="121"/>
  <c r="E121" i="121"/>
  <c r="D121" i="121"/>
  <c r="L120" i="121"/>
  <c r="K120" i="121"/>
  <c r="J120" i="121"/>
  <c r="F120" i="121"/>
  <c r="E120" i="121"/>
  <c r="D120" i="121"/>
  <c r="L119" i="121"/>
  <c r="K119" i="121"/>
  <c r="J119" i="121"/>
  <c r="F119" i="121"/>
  <c r="E119" i="121"/>
  <c r="D119" i="121"/>
  <c r="L118" i="121"/>
  <c r="K118" i="121"/>
  <c r="J118" i="121"/>
  <c r="F118" i="121"/>
  <c r="E118" i="121"/>
  <c r="D118" i="121"/>
  <c r="L117" i="121"/>
  <c r="K117" i="121"/>
  <c r="J117" i="121"/>
  <c r="F117" i="121"/>
  <c r="E117" i="121"/>
  <c r="D117" i="121"/>
  <c r="L116" i="121"/>
  <c r="K116" i="121"/>
  <c r="J116" i="121"/>
  <c r="F116" i="121"/>
  <c r="E116" i="121"/>
  <c r="D116" i="121"/>
  <c r="L115" i="121"/>
  <c r="K115" i="121"/>
  <c r="J115" i="121"/>
  <c r="F115" i="121"/>
  <c r="E115" i="121"/>
  <c r="D115" i="121"/>
  <c r="L114" i="121"/>
  <c r="K114" i="121"/>
  <c r="J114" i="121"/>
  <c r="F114" i="121"/>
  <c r="E114" i="121"/>
  <c r="D114" i="121"/>
  <c r="L113" i="121"/>
  <c r="K113" i="121"/>
  <c r="J113" i="121"/>
  <c r="F113" i="121"/>
  <c r="E113" i="121"/>
  <c r="D113" i="121"/>
  <c r="L112" i="121"/>
  <c r="K112" i="121"/>
  <c r="J112" i="121"/>
  <c r="F112" i="121"/>
  <c r="E112" i="121"/>
  <c r="D112" i="121"/>
  <c r="L111" i="121"/>
  <c r="K111" i="121"/>
  <c r="J111" i="121"/>
  <c r="F111" i="121"/>
  <c r="E111" i="121"/>
  <c r="D111" i="121"/>
  <c r="L110" i="121"/>
  <c r="K110" i="121"/>
  <c r="J110" i="121"/>
  <c r="F110" i="121"/>
  <c r="E110" i="121"/>
  <c r="D110" i="121"/>
  <c r="L109" i="121"/>
  <c r="K109" i="121"/>
  <c r="J109" i="121"/>
  <c r="F109" i="121"/>
  <c r="E109" i="121"/>
  <c r="D109" i="121"/>
  <c r="L108" i="121"/>
  <c r="K108" i="121"/>
  <c r="J108" i="121"/>
  <c r="F108" i="121"/>
  <c r="E108" i="121"/>
  <c r="D108" i="121"/>
  <c r="L107" i="121"/>
  <c r="K107" i="121"/>
  <c r="J107" i="121"/>
  <c r="F107" i="121"/>
  <c r="E107" i="121"/>
  <c r="D107" i="121"/>
  <c r="L106" i="121"/>
  <c r="K106" i="121"/>
  <c r="J106" i="121"/>
  <c r="F106" i="121"/>
  <c r="E106" i="121"/>
  <c r="D106" i="121"/>
  <c r="L105" i="121"/>
  <c r="K105" i="121"/>
  <c r="J105" i="121"/>
  <c r="F105" i="121"/>
  <c r="E105" i="121"/>
  <c r="D105" i="121"/>
  <c r="L104" i="121"/>
  <c r="K104" i="121"/>
  <c r="J104" i="121"/>
  <c r="F104" i="121"/>
  <c r="E104" i="121"/>
  <c r="D104" i="121"/>
  <c r="L103" i="121"/>
  <c r="K103" i="121"/>
  <c r="J103" i="121"/>
  <c r="F103" i="121"/>
  <c r="E103" i="121"/>
  <c r="D103" i="121"/>
  <c r="L102" i="121"/>
  <c r="K102" i="121"/>
  <c r="J102" i="121"/>
  <c r="F102" i="121"/>
  <c r="E102" i="121"/>
  <c r="D102" i="121"/>
  <c r="L101" i="121"/>
  <c r="K101" i="121"/>
  <c r="J101" i="121"/>
  <c r="F101" i="121"/>
  <c r="E101" i="121"/>
  <c r="D101" i="121"/>
  <c r="L100" i="121"/>
  <c r="K100" i="121"/>
  <c r="J100" i="121"/>
  <c r="F100" i="121"/>
  <c r="E100" i="121"/>
  <c r="D100" i="121"/>
  <c r="L99" i="121"/>
  <c r="K99" i="121"/>
  <c r="J99" i="121"/>
  <c r="F99" i="121"/>
  <c r="E99" i="121"/>
  <c r="D99" i="121"/>
  <c r="L98" i="121"/>
  <c r="K98" i="121"/>
  <c r="J98" i="121"/>
  <c r="F98" i="121"/>
  <c r="E98" i="121"/>
  <c r="D98" i="121"/>
  <c r="L97" i="121"/>
  <c r="K97" i="121"/>
  <c r="J97" i="121"/>
  <c r="F97" i="121"/>
  <c r="E97" i="121"/>
  <c r="D97" i="121"/>
  <c r="L96" i="121"/>
  <c r="K96" i="121"/>
  <c r="J96" i="121"/>
  <c r="F96" i="121"/>
  <c r="E96" i="121"/>
  <c r="D96" i="121"/>
  <c r="L95" i="121"/>
  <c r="K95" i="121"/>
  <c r="J95" i="121"/>
  <c r="F95" i="121"/>
  <c r="E95" i="121"/>
  <c r="D95" i="121"/>
  <c r="L94" i="121"/>
  <c r="K94" i="121"/>
  <c r="J94" i="121"/>
  <c r="F94" i="121"/>
  <c r="E94" i="121"/>
  <c r="D94" i="121"/>
  <c r="L93" i="121"/>
  <c r="K93" i="121"/>
  <c r="J93" i="121"/>
  <c r="F93" i="121"/>
  <c r="E93" i="121"/>
  <c r="D93" i="121"/>
  <c r="L92" i="121"/>
  <c r="K92" i="121"/>
  <c r="J92" i="121"/>
  <c r="F92" i="121"/>
  <c r="E92" i="121"/>
  <c r="D92" i="121"/>
  <c r="L91" i="121"/>
  <c r="K91" i="121"/>
  <c r="J91" i="121"/>
  <c r="F91" i="121"/>
  <c r="E91" i="121"/>
  <c r="D91" i="121"/>
  <c r="L90" i="121"/>
  <c r="K90" i="121"/>
  <c r="J90" i="121"/>
  <c r="F90" i="121"/>
  <c r="E90" i="121"/>
  <c r="D90" i="121"/>
  <c r="L89" i="121"/>
  <c r="K89" i="121"/>
  <c r="J89" i="121"/>
  <c r="F89" i="121"/>
  <c r="E89" i="121"/>
  <c r="D89" i="121"/>
  <c r="L88" i="121"/>
  <c r="K88" i="121"/>
  <c r="J88" i="121"/>
  <c r="F88" i="121"/>
  <c r="E88" i="121"/>
  <c r="D88" i="121"/>
  <c r="L87" i="121"/>
  <c r="K87" i="121"/>
  <c r="J87" i="121"/>
  <c r="F87" i="121"/>
  <c r="E87" i="121"/>
  <c r="D87" i="121"/>
  <c r="L86" i="121"/>
  <c r="K86" i="121"/>
  <c r="J86" i="121"/>
  <c r="F86" i="121"/>
  <c r="E86" i="121"/>
  <c r="D86" i="121"/>
  <c r="L85" i="121"/>
  <c r="K85" i="121"/>
  <c r="J85" i="121"/>
  <c r="F85" i="121"/>
  <c r="E85" i="121"/>
  <c r="D85" i="121"/>
  <c r="L84" i="121"/>
  <c r="K84" i="121"/>
  <c r="J84" i="121"/>
  <c r="F84" i="121"/>
  <c r="E84" i="121"/>
  <c r="D84" i="121"/>
  <c r="L83" i="121"/>
  <c r="K83" i="121"/>
  <c r="J83" i="121"/>
  <c r="F83" i="121"/>
  <c r="E83" i="121"/>
  <c r="D83" i="121"/>
  <c r="L82" i="121"/>
  <c r="K82" i="121"/>
  <c r="J82" i="121"/>
  <c r="F82" i="121"/>
  <c r="E82" i="121"/>
  <c r="D82" i="121"/>
  <c r="L81" i="121"/>
  <c r="K81" i="121"/>
  <c r="J81" i="121"/>
  <c r="F81" i="121"/>
  <c r="E81" i="121"/>
  <c r="D81" i="121"/>
  <c r="L80" i="121"/>
  <c r="K80" i="121"/>
  <c r="J80" i="121"/>
  <c r="F80" i="121"/>
  <c r="E80" i="121"/>
  <c r="D80" i="121"/>
  <c r="L79" i="121"/>
  <c r="K79" i="121"/>
  <c r="J79" i="121"/>
  <c r="F79" i="121"/>
  <c r="E79" i="121"/>
  <c r="D79" i="121"/>
  <c r="L78" i="121"/>
  <c r="K78" i="121"/>
  <c r="J78" i="121"/>
  <c r="F78" i="121"/>
  <c r="E78" i="121"/>
  <c r="D78" i="121"/>
  <c r="L77" i="121"/>
  <c r="K77" i="121"/>
  <c r="J77" i="121"/>
  <c r="F77" i="121"/>
  <c r="E77" i="121"/>
  <c r="D77" i="121"/>
  <c r="L76" i="121"/>
  <c r="K76" i="121"/>
  <c r="J76" i="121"/>
  <c r="F76" i="121"/>
  <c r="E76" i="121"/>
  <c r="D76" i="121"/>
  <c r="L75" i="121"/>
  <c r="K75" i="121"/>
  <c r="J75" i="121"/>
  <c r="F75" i="121"/>
  <c r="E75" i="121"/>
  <c r="D75" i="121"/>
  <c r="L74" i="121"/>
  <c r="K74" i="121"/>
  <c r="J74" i="121"/>
  <c r="F74" i="121"/>
  <c r="E74" i="121"/>
  <c r="D74" i="121"/>
  <c r="L73" i="121"/>
  <c r="K73" i="121"/>
  <c r="J73" i="121"/>
  <c r="F73" i="121"/>
  <c r="E73" i="121"/>
  <c r="D73" i="121"/>
  <c r="L72" i="121"/>
  <c r="K72" i="121"/>
  <c r="J72" i="121"/>
  <c r="F72" i="121"/>
  <c r="E72" i="121"/>
  <c r="D72" i="121"/>
  <c r="L71" i="121"/>
  <c r="K71" i="121"/>
  <c r="J71" i="121"/>
  <c r="F71" i="121"/>
  <c r="E71" i="121"/>
  <c r="D71" i="121"/>
  <c r="L70" i="121"/>
  <c r="K70" i="121"/>
  <c r="J70" i="121"/>
  <c r="F70" i="121"/>
  <c r="E70" i="121"/>
  <c r="D70" i="121"/>
  <c r="L69" i="121"/>
  <c r="K69" i="121"/>
  <c r="J69" i="121"/>
  <c r="F69" i="121"/>
  <c r="E69" i="121"/>
  <c r="D69" i="121"/>
  <c r="L68" i="121"/>
  <c r="K68" i="121"/>
  <c r="J68" i="121"/>
  <c r="F68" i="121"/>
  <c r="E68" i="121"/>
  <c r="D68" i="121"/>
  <c r="L67" i="121"/>
  <c r="K67" i="121"/>
  <c r="J67" i="121"/>
  <c r="F67" i="121"/>
  <c r="E67" i="121"/>
  <c r="D67" i="121"/>
  <c r="L66" i="121"/>
  <c r="K66" i="121"/>
  <c r="J66" i="121"/>
  <c r="F66" i="121"/>
  <c r="E66" i="121"/>
  <c r="D66" i="121"/>
  <c r="L65" i="121"/>
  <c r="K65" i="121"/>
  <c r="J65" i="121"/>
  <c r="F65" i="121"/>
  <c r="E65" i="121"/>
  <c r="D65" i="121"/>
  <c r="L64" i="121"/>
  <c r="K64" i="121"/>
  <c r="J64" i="121"/>
  <c r="F64" i="121"/>
  <c r="E64" i="121"/>
  <c r="D64" i="121"/>
  <c r="L63" i="121"/>
  <c r="K63" i="121"/>
  <c r="J63" i="121"/>
  <c r="F63" i="121"/>
  <c r="E63" i="121"/>
  <c r="D63" i="121"/>
  <c r="L62" i="121"/>
  <c r="K62" i="121"/>
  <c r="J62" i="121"/>
  <c r="F62" i="121"/>
  <c r="E62" i="121"/>
  <c r="D62" i="121"/>
  <c r="L61" i="121"/>
  <c r="K61" i="121"/>
  <c r="J61" i="121"/>
  <c r="F61" i="121"/>
  <c r="E61" i="121"/>
  <c r="D61" i="121"/>
  <c r="L60" i="121"/>
  <c r="K60" i="121"/>
  <c r="J60" i="121"/>
  <c r="F60" i="121"/>
  <c r="E60" i="121"/>
  <c r="D60" i="121"/>
  <c r="L59" i="121"/>
  <c r="K59" i="121"/>
  <c r="J59" i="121"/>
  <c r="F59" i="121"/>
  <c r="E59" i="121"/>
  <c r="D59" i="121"/>
  <c r="L58" i="121"/>
  <c r="K58" i="121"/>
  <c r="J58" i="121"/>
  <c r="F58" i="121"/>
  <c r="E58" i="121"/>
  <c r="D58" i="121"/>
  <c r="L57" i="121"/>
  <c r="K57" i="121"/>
  <c r="J57" i="121"/>
  <c r="F57" i="121"/>
  <c r="E57" i="121"/>
  <c r="D57" i="121"/>
  <c r="L56" i="121"/>
  <c r="K56" i="121"/>
  <c r="J56" i="121"/>
  <c r="F56" i="121"/>
  <c r="E56" i="121"/>
  <c r="D56" i="121"/>
  <c r="L55" i="121"/>
  <c r="K55" i="121"/>
  <c r="J55" i="121"/>
  <c r="F55" i="121"/>
  <c r="E55" i="121"/>
  <c r="D55" i="121"/>
  <c r="L54" i="121"/>
  <c r="K54" i="121"/>
  <c r="J54" i="121"/>
  <c r="F54" i="121"/>
  <c r="E54" i="121"/>
  <c r="D54" i="121"/>
  <c r="L53" i="121"/>
  <c r="K53" i="121"/>
  <c r="J53" i="121"/>
  <c r="F53" i="121"/>
  <c r="E53" i="121"/>
  <c r="D53" i="121"/>
  <c r="L52" i="121"/>
  <c r="K52" i="121"/>
  <c r="J52" i="121"/>
  <c r="F52" i="121"/>
  <c r="E52" i="121"/>
  <c r="D52" i="121"/>
  <c r="L51" i="121"/>
  <c r="K51" i="121"/>
  <c r="J51" i="121"/>
  <c r="F51" i="121"/>
  <c r="E51" i="121"/>
  <c r="D51" i="121"/>
  <c r="L50" i="121"/>
  <c r="K50" i="121"/>
  <c r="J50" i="121"/>
  <c r="F50" i="121"/>
  <c r="E50" i="121"/>
  <c r="D50" i="121"/>
  <c r="L49" i="121"/>
  <c r="K49" i="121"/>
  <c r="J49" i="121"/>
  <c r="F49" i="121"/>
  <c r="E49" i="121"/>
  <c r="D49" i="121"/>
  <c r="L48" i="121"/>
  <c r="K48" i="121"/>
  <c r="J48" i="121"/>
  <c r="F48" i="121"/>
  <c r="E48" i="121"/>
  <c r="D48" i="121"/>
  <c r="L47" i="121"/>
  <c r="K47" i="121"/>
  <c r="J47" i="121"/>
  <c r="F47" i="121"/>
  <c r="E47" i="121"/>
  <c r="D47" i="121"/>
  <c r="L46" i="121"/>
  <c r="K46" i="121"/>
  <c r="J46" i="121"/>
  <c r="F46" i="121"/>
  <c r="E46" i="121"/>
  <c r="D46" i="121"/>
  <c r="L45" i="121"/>
  <c r="K45" i="121"/>
  <c r="J45" i="121"/>
  <c r="F45" i="121"/>
  <c r="E45" i="121"/>
  <c r="D45" i="121"/>
  <c r="M44" i="121"/>
  <c r="L44" i="121"/>
  <c r="K44" i="121"/>
  <c r="J44" i="121"/>
  <c r="F44" i="121"/>
  <c r="E44" i="121"/>
  <c r="D44" i="121"/>
  <c r="M43" i="121"/>
  <c r="L43" i="121"/>
  <c r="K43" i="121"/>
  <c r="J43" i="121"/>
  <c r="F43" i="121"/>
  <c r="E43" i="121"/>
  <c r="D43" i="121"/>
  <c r="M42" i="121"/>
  <c r="L42" i="121"/>
  <c r="K42" i="121"/>
  <c r="J42" i="121"/>
  <c r="F42" i="121"/>
  <c r="E42" i="121"/>
  <c r="D42" i="121"/>
  <c r="M41" i="121"/>
  <c r="L41" i="121"/>
  <c r="K41" i="121"/>
  <c r="J41" i="121"/>
  <c r="F41" i="121"/>
  <c r="E41" i="121"/>
  <c r="D41" i="121"/>
  <c r="M40" i="121"/>
  <c r="L40" i="121"/>
  <c r="K40" i="121"/>
  <c r="J40" i="121"/>
  <c r="F40" i="121"/>
  <c r="E40" i="121"/>
  <c r="D40" i="121"/>
  <c r="M39" i="121"/>
  <c r="L39" i="121"/>
  <c r="K39" i="121"/>
  <c r="J39" i="121"/>
  <c r="F39" i="121"/>
  <c r="E39" i="121"/>
  <c r="D39" i="121"/>
  <c r="M38" i="121"/>
  <c r="L38" i="121"/>
  <c r="K38" i="121"/>
  <c r="J38" i="121"/>
  <c r="F38" i="121"/>
  <c r="E38" i="121"/>
  <c r="D38" i="121"/>
  <c r="M37" i="121"/>
  <c r="L37" i="121"/>
  <c r="K37" i="121"/>
  <c r="J37" i="121"/>
  <c r="F37" i="121"/>
  <c r="E37" i="121"/>
  <c r="D37" i="121"/>
  <c r="M36" i="121"/>
  <c r="L36" i="121"/>
  <c r="K36" i="121"/>
  <c r="J36" i="121"/>
  <c r="F36" i="121"/>
  <c r="E36" i="121"/>
  <c r="D36" i="121"/>
  <c r="M35" i="121"/>
  <c r="L35" i="121"/>
  <c r="K35" i="121"/>
  <c r="J35" i="121"/>
  <c r="F35" i="121"/>
  <c r="E35" i="121"/>
  <c r="D35" i="121"/>
  <c r="M34" i="121"/>
  <c r="L34" i="121"/>
  <c r="K34" i="121"/>
  <c r="J34" i="121"/>
  <c r="F34" i="121"/>
  <c r="E34" i="121"/>
  <c r="D34" i="121"/>
  <c r="M33" i="121"/>
  <c r="L33" i="121"/>
  <c r="K33" i="121"/>
  <c r="J33" i="121"/>
  <c r="F33" i="121"/>
  <c r="E33" i="121"/>
  <c r="D33" i="121"/>
  <c r="M32" i="121"/>
  <c r="L32" i="121"/>
  <c r="K32" i="121"/>
  <c r="J32" i="121"/>
  <c r="F32" i="121"/>
  <c r="E32" i="121"/>
  <c r="D32" i="121"/>
  <c r="M31" i="121"/>
  <c r="L31" i="121"/>
  <c r="K31" i="121"/>
  <c r="J31" i="121"/>
  <c r="F31" i="121"/>
  <c r="E31" i="121"/>
  <c r="D31" i="121"/>
  <c r="M30" i="121"/>
  <c r="L30" i="121"/>
  <c r="K30" i="121"/>
  <c r="J30" i="121"/>
  <c r="F30" i="121"/>
  <c r="E30" i="121"/>
  <c r="D30" i="121"/>
  <c r="M29" i="121"/>
  <c r="L29" i="121"/>
  <c r="K29" i="121"/>
  <c r="J29" i="121"/>
  <c r="F29" i="121"/>
  <c r="E29" i="121"/>
  <c r="D29" i="121"/>
  <c r="M28" i="121"/>
  <c r="L28" i="121"/>
  <c r="K28" i="121"/>
  <c r="J28" i="121"/>
  <c r="F28" i="121"/>
  <c r="E28" i="121"/>
  <c r="D28" i="121"/>
  <c r="M27" i="121"/>
  <c r="L27" i="121"/>
  <c r="K27" i="121"/>
  <c r="J27" i="121"/>
  <c r="F27" i="121"/>
  <c r="E27" i="121"/>
  <c r="D27" i="121"/>
  <c r="M26" i="121"/>
  <c r="L26" i="121"/>
  <c r="K26" i="121"/>
  <c r="J26" i="121"/>
  <c r="F26" i="121"/>
  <c r="E26" i="121"/>
  <c r="D26" i="121"/>
  <c r="M25" i="121"/>
  <c r="L25" i="121"/>
  <c r="K25" i="121"/>
  <c r="J25" i="121"/>
  <c r="F25" i="121"/>
  <c r="E25" i="121"/>
  <c r="D25" i="121"/>
  <c r="M24" i="121"/>
  <c r="L24" i="121"/>
  <c r="K24" i="121"/>
  <c r="J24" i="121"/>
  <c r="F24" i="121"/>
  <c r="E24" i="121"/>
  <c r="D24" i="121"/>
  <c r="M23" i="121"/>
  <c r="L23" i="121"/>
  <c r="K23" i="121"/>
  <c r="J23" i="121"/>
  <c r="F23" i="121"/>
  <c r="E23" i="121"/>
  <c r="D23" i="121"/>
  <c r="M22" i="121"/>
  <c r="L22" i="121"/>
  <c r="K22" i="121"/>
  <c r="J22" i="121"/>
  <c r="F22" i="121"/>
  <c r="E22" i="121"/>
  <c r="D22" i="121"/>
  <c r="M21" i="121"/>
  <c r="L21" i="121"/>
  <c r="K21" i="121"/>
  <c r="J21" i="121"/>
  <c r="F21" i="121"/>
  <c r="E21" i="121"/>
  <c r="D21" i="121"/>
  <c r="M20" i="121"/>
  <c r="L20" i="121"/>
  <c r="K20" i="121"/>
  <c r="J20" i="121"/>
  <c r="F20" i="121"/>
  <c r="E20" i="121"/>
  <c r="D20" i="121"/>
  <c r="M19" i="121"/>
  <c r="L19" i="121"/>
  <c r="K19" i="121"/>
  <c r="J19" i="121"/>
  <c r="F19" i="121"/>
  <c r="E19" i="121"/>
  <c r="D19" i="121"/>
  <c r="M18" i="121"/>
  <c r="L18" i="121"/>
  <c r="K18" i="121"/>
  <c r="J18" i="121"/>
  <c r="F18" i="121"/>
  <c r="E18" i="121"/>
  <c r="D18" i="121"/>
  <c r="M17" i="121"/>
  <c r="L17" i="121"/>
  <c r="K17" i="121"/>
  <c r="J17" i="121"/>
  <c r="F17" i="121"/>
  <c r="E17" i="121"/>
  <c r="D17" i="121"/>
  <c r="M16" i="121"/>
  <c r="L16" i="121"/>
  <c r="K16" i="121"/>
  <c r="J16" i="121"/>
  <c r="F16" i="121"/>
  <c r="E16" i="121"/>
  <c r="D16" i="121"/>
  <c r="M15" i="121"/>
  <c r="L15" i="121"/>
  <c r="K15" i="121"/>
  <c r="J15" i="121"/>
  <c r="F15" i="121"/>
  <c r="E15" i="121"/>
  <c r="D15" i="121"/>
  <c r="M14" i="121"/>
  <c r="L14" i="121"/>
  <c r="K14" i="121"/>
  <c r="J14" i="121"/>
  <c r="F14" i="121"/>
  <c r="E14" i="121"/>
  <c r="D14" i="121"/>
  <c r="M13" i="121"/>
  <c r="L13" i="121"/>
  <c r="K13" i="121"/>
  <c r="J13" i="121"/>
  <c r="H13" i="121"/>
  <c r="F13" i="121"/>
  <c r="E13" i="121"/>
  <c r="D13" i="121"/>
  <c r="B13" i="121"/>
  <c r="M12" i="121"/>
  <c r="L12" i="121"/>
  <c r="K12" i="121"/>
  <c r="J12" i="121"/>
  <c r="H12" i="121"/>
  <c r="F12" i="121"/>
  <c r="E12" i="121"/>
  <c r="D12" i="121"/>
  <c r="B12" i="121"/>
  <c r="M11" i="121"/>
  <c r="L11" i="121"/>
  <c r="K11" i="121"/>
  <c r="J11" i="121"/>
  <c r="H11" i="121"/>
  <c r="F11" i="121"/>
  <c r="E11" i="121"/>
  <c r="D11" i="121"/>
  <c r="B11" i="121"/>
  <c r="M10" i="121"/>
  <c r="L10" i="121"/>
  <c r="K10" i="121"/>
  <c r="J10" i="121"/>
  <c r="H10" i="121"/>
  <c r="F10" i="121"/>
  <c r="E10" i="121"/>
  <c r="D10" i="121"/>
  <c r="B10" i="121"/>
  <c r="M9" i="121"/>
  <c r="L9" i="121"/>
  <c r="K9" i="121"/>
  <c r="J9" i="121"/>
  <c r="H9" i="121"/>
  <c r="F9" i="121"/>
  <c r="E9" i="121"/>
  <c r="D9" i="121"/>
  <c r="B9" i="121"/>
  <c r="M8" i="121"/>
  <c r="L8" i="121"/>
  <c r="K8" i="121"/>
  <c r="J8" i="121"/>
  <c r="H8" i="121"/>
  <c r="F8" i="121"/>
  <c r="E8" i="121"/>
  <c r="D8" i="121"/>
  <c r="B8" i="121"/>
  <c r="M7" i="121"/>
  <c r="L7" i="121"/>
  <c r="K7" i="121"/>
  <c r="J7" i="121"/>
  <c r="H7" i="121"/>
  <c r="F7" i="121"/>
  <c r="E7" i="121"/>
  <c r="D7" i="121"/>
  <c r="B7" i="121"/>
  <c r="M6" i="121"/>
  <c r="L6" i="121"/>
  <c r="K6" i="121"/>
  <c r="J6" i="121"/>
  <c r="H6" i="121"/>
  <c r="F6" i="121"/>
  <c r="S17" i="121" s="1"/>
  <c r="E6" i="121"/>
  <c r="D6" i="121"/>
  <c r="B6" i="121"/>
  <c r="M5" i="121"/>
  <c r="V5" i="121" s="1"/>
  <c r="L5" i="121"/>
  <c r="K5" i="121"/>
  <c r="J5" i="121"/>
  <c r="H5" i="121"/>
  <c r="F5" i="121"/>
  <c r="E5" i="121"/>
  <c r="D5" i="121"/>
  <c r="B5" i="121"/>
  <c r="M4" i="121"/>
  <c r="U4" i="121" s="1"/>
  <c r="L4" i="121"/>
  <c r="K4" i="121"/>
  <c r="J4" i="121"/>
  <c r="H4" i="121"/>
  <c r="F4" i="121"/>
  <c r="E4" i="121"/>
  <c r="D4" i="121"/>
  <c r="B4" i="121"/>
  <c r="F581" i="116"/>
  <c r="E581" i="116"/>
  <c r="D581" i="116"/>
  <c r="F580" i="116"/>
  <c r="E580" i="116"/>
  <c r="D580" i="116"/>
  <c r="F579" i="116"/>
  <c r="E579" i="116"/>
  <c r="D579" i="116"/>
  <c r="F578" i="116"/>
  <c r="E578" i="116"/>
  <c r="D578" i="116"/>
  <c r="F577" i="116"/>
  <c r="E577" i="116"/>
  <c r="D577" i="116"/>
  <c r="F576" i="116"/>
  <c r="E576" i="116"/>
  <c r="D576" i="116"/>
  <c r="F575" i="116"/>
  <c r="E575" i="116"/>
  <c r="D575" i="116"/>
  <c r="F574" i="116"/>
  <c r="E574" i="116"/>
  <c r="D574" i="116"/>
  <c r="F573" i="116"/>
  <c r="E573" i="116"/>
  <c r="D573" i="116"/>
  <c r="F572" i="116"/>
  <c r="E572" i="116"/>
  <c r="D572" i="116"/>
  <c r="F571" i="116"/>
  <c r="E571" i="116"/>
  <c r="D571" i="116"/>
  <c r="F570" i="116"/>
  <c r="E570" i="116"/>
  <c r="D570" i="116"/>
  <c r="F569" i="116"/>
  <c r="E569" i="116"/>
  <c r="D569" i="116"/>
  <c r="F568" i="116"/>
  <c r="E568" i="116"/>
  <c r="D568" i="116"/>
  <c r="F567" i="116"/>
  <c r="E567" i="116"/>
  <c r="D567" i="116"/>
  <c r="F566" i="116"/>
  <c r="E566" i="116"/>
  <c r="D566" i="116"/>
  <c r="F565" i="116"/>
  <c r="E565" i="116"/>
  <c r="D565" i="116"/>
  <c r="F564" i="116"/>
  <c r="E564" i="116"/>
  <c r="D564" i="116"/>
  <c r="F563" i="116"/>
  <c r="E563" i="116"/>
  <c r="D563" i="116"/>
  <c r="F562" i="116"/>
  <c r="E562" i="116"/>
  <c r="D562" i="116"/>
  <c r="F561" i="116"/>
  <c r="E561" i="116"/>
  <c r="D561" i="116"/>
  <c r="F560" i="116"/>
  <c r="E560" i="116"/>
  <c r="D560" i="116"/>
  <c r="F559" i="116"/>
  <c r="E559" i="116"/>
  <c r="D559" i="116"/>
  <c r="F558" i="116"/>
  <c r="E558" i="116"/>
  <c r="D558" i="116"/>
  <c r="F557" i="116"/>
  <c r="E557" i="116"/>
  <c r="D557" i="116"/>
  <c r="F556" i="116"/>
  <c r="E556" i="116"/>
  <c r="D556" i="116"/>
  <c r="F555" i="116"/>
  <c r="E555" i="116"/>
  <c r="D555" i="116"/>
  <c r="F554" i="116"/>
  <c r="E554" i="116"/>
  <c r="D554" i="116"/>
  <c r="F553" i="116"/>
  <c r="E553" i="116"/>
  <c r="D553" i="116"/>
  <c r="F552" i="116"/>
  <c r="E552" i="116"/>
  <c r="D552" i="116"/>
  <c r="F551" i="116"/>
  <c r="E551" i="116"/>
  <c r="D551" i="116"/>
  <c r="F550" i="116"/>
  <c r="E550" i="116"/>
  <c r="D550" i="116"/>
  <c r="F549" i="116"/>
  <c r="E549" i="116"/>
  <c r="D549" i="116"/>
  <c r="F548" i="116"/>
  <c r="E548" i="116"/>
  <c r="D548" i="116"/>
  <c r="F547" i="116"/>
  <c r="E547" i="116"/>
  <c r="D547" i="116"/>
  <c r="F546" i="116"/>
  <c r="E546" i="116"/>
  <c r="D546" i="116"/>
  <c r="F545" i="116"/>
  <c r="E545" i="116"/>
  <c r="D545" i="116"/>
  <c r="F544" i="116"/>
  <c r="E544" i="116"/>
  <c r="D544" i="116"/>
  <c r="F543" i="116"/>
  <c r="E543" i="116"/>
  <c r="D543" i="116"/>
  <c r="F542" i="116"/>
  <c r="E542" i="116"/>
  <c r="D542" i="116"/>
  <c r="F541" i="116"/>
  <c r="E541" i="116"/>
  <c r="D541" i="116"/>
  <c r="F540" i="116"/>
  <c r="E540" i="116"/>
  <c r="D540" i="116"/>
  <c r="F539" i="116"/>
  <c r="E539" i="116"/>
  <c r="D539" i="116"/>
  <c r="F538" i="116"/>
  <c r="E538" i="116"/>
  <c r="D538" i="116"/>
  <c r="F537" i="116"/>
  <c r="E537" i="116"/>
  <c r="D537" i="116"/>
  <c r="F536" i="116"/>
  <c r="E536" i="116"/>
  <c r="D536" i="116"/>
  <c r="F535" i="116"/>
  <c r="E535" i="116"/>
  <c r="D535" i="116"/>
  <c r="F534" i="116"/>
  <c r="E534" i="116"/>
  <c r="D534" i="116"/>
  <c r="F533" i="116"/>
  <c r="E533" i="116"/>
  <c r="D533" i="116"/>
  <c r="F532" i="116"/>
  <c r="E532" i="116"/>
  <c r="D532" i="116"/>
  <c r="F531" i="116"/>
  <c r="E531" i="116"/>
  <c r="D531" i="116"/>
  <c r="F530" i="116"/>
  <c r="E530" i="116"/>
  <c r="D530" i="116"/>
  <c r="F529" i="116"/>
  <c r="E529" i="116"/>
  <c r="D529" i="116"/>
  <c r="F528" i="116"/>
  <c r="E528" i="116"/>
  <c r="D528" i="116"/>
  <c r="F527" i="116"/>
  <c r="E527" i="116"/>
  <c r="D527" i="116"/>
  <c r="F526" i="116"/>
  <c r="E526" i="116"/>
  <c r="D526" i="116"/>
  <c r="F525" i="116"/>
  <c r="E525" i="116"/>
  <c r="D525" i="116"/>
  <c r="F524" i="116"/>
  <c r="E524" i="116"/>
  <c r="D524" i="116"/>
  <c r="F523" i="116"/>
  <c r="E523" i="116"/>
  <c r="D523" i="116"/>
  <c r="F522" i="116"/>
  <c r="E522" i="116"/>
  <c r="D522" i="116"/>
  <c r="F521" i="116"/>
  <c r="E521" i="116"/>
  <c r="D521" i="116"/>
  <c r="F520" i="116"/>
  <c r="E520" i="116"/>
  <c r="D520" i="116"/>
  <c r="F519" i="116"/>
  <c r="E519" i="116"/>
  <c r="D519" i="116"/>
  <c r="F518" i="116"/>
  <c r="E518" i="116"/>
  <c r="D518" i="116"/>
  <c r="F517" i="116"/>
  <c r="E517" i="116"/>
  <c r="D517" i="116"/>
  <c r="F516" i="116"/>
  <c r="E516" i="116"/>
  <c r="D516" i="116"/>
  <c r="F515" i="116"/>
  <c r="E515" i="116"/>
  <c r="D515" i="116"/>
  <c r="F514" i="116"/>
  <c r="E514" i="116"/>
  <c r="D514" i="116"/>
  <c r="F513" i="116"/>
  <c r="E513" i="116"/>
  <c r="D513" i="116"/>
  <c r="F512" i="116"/>
  <c r="E512" i="116"/>
  <c r="D512" i="116"/>
  <c r="F511" i="116"/>
  <c r="E511" i="116"/>
  <c r="D511" i="116"/>
  <c r="F510" i="116"/>
  <c r="E510" i="116"/>
  <c r="D510" i="116"/>
  <c r="F509" i="116"/>
  <c r="E509" i="116"/>
  <c r="D509" i="116"/>
  <c r="F508" i="116"/>
  <c r="E508" i="116"/>
  <c r="D508" i="116"/>
  <c r="F507" i="116"/>
  <c r="E507" i="116"/>
  <c r="D507" i="116"/>
  <c r="F506" i="116"/>
  <c r="E506" i="116"/>
  <c r="D506" i="116"/>
  <c r="F505" i="116"/>
  <c r="E505" i="116"/>
  <c r="D505" i="116"/>
  <c r="F504" i="116"/>
  <c r="E504" i="116"/>
  <c r="D504" i="116"/>
  <c r="F503" i="116"/>
  <c r="E503" i="116"/>
  <c r="D503" i="116"/>
  <c r="F502" i="116"/>
  <c r="E502" i="116"/>
  <c r="D502" i="116"/>
  <c r="F501" i="116"/>
  <c r="E501" i="116"/>
  <c r="D501" i="116"/>
  <c r="F500" i="116"/>
  <c r="E500" i="116"/>
  <c r="D500" i="116"/>
  <c r="F499" i="116"/>
  <c r="E499" i="116"/>
  <c r="D499" i="116"/>
  <c r="F498" i="116"/>
  <c r="E498" i="116"/>
  <c r="D498" i="116"/>
  <c r="F497" i="116"/>
  <c r="E497" i="116"/>
  <c r="D497" i="116"/>
  <c r="F496" i="116"/>
  <c r="E496" i="116"/>
  <c r="D496" i="116"/>
  <c r="F495" i="116"/>
  <c r="E495" i="116"/>
  <c r="D495" i="116"/>
  <c r="F494" i="116"/>
  <c r="E494" i="116"/>
  <c r="D494" i="116"/>
  <c r="F493" i="116"/>
  <c r="E493" i="116"/>
  <c r="D493" i="116"/>
  <c r="F492" i="116"/>
  <c r="E492" i="116"/>
  <c r="D492" i="116"/>
  <c r="F491" i="116"/>
  <c r="E491" i="116"/>
  <c r="D491" i="116"/>
  <c r="F490" i="116"/>
  <c r="E490" i="116"/>
  <c r="D490" i="116"/>
  <c r="F489" i="116"/>
  <c r="E489" i="116"/>
  <c r="D489" i="116"/>
  <c r="F488" i="116"/>
  <c r="E488" i="116"/>
  <c r="D488" i="116"/>
  <c r="F487" i="116"/>
  <c r="E487" i="116"/>
  <c r="D487" i="116"/>
  <c r="F486" i="116"/>
  <c r="E486" i="116"/>
  <c r="D486" i="116"/>
  <c r="F485" i="116"/>
  <c r="E485" i="116"/>
  <c r="D485" i="116"/>
  <c r="F484" i="116"/>
  <c r="E484" i="116"/>
  <c r="D484" i="116"/>
  <c r="F483" i="116"/>
  <c r="E483" i="116"/>
  <c r="D483" i="116"/>
  <c r="F482" i="116"/>
  <c r="E482" i="116"/>
  <c r="D482" i="116"/>
  <c r="F481" i="116"/>
  <c r="E481" i="116"/>
  <c r="D481" i="116"/>
  <c r="F480" i="116"/>
  <c r="E480" i="116"/>
  <c r="D480" i="116"/>
  <c r="F479" i="116"/>
  <c r="E479" i="116"/>
  <c r="D479" i="116"/>
  <c r="F478" i="116"/>
  <c r="E478" i="116"/>
  <c r="D478" i="116"/>
  <c r="F477" i="116"/>
  <c r="E477" i="116"/>
  <c r="D477" i="116"/>
  <c r="F476" i="116"/>
  <c r="E476" i="116"/>
  <c r="D476" i="116"/>
  <c r="F475" i="116"/>
  <c r="E475" i="116"/>
  <c r="D475" i="116"/>
  <c r="F474" i="116"/>
  <c r="E474" i="116"/>
  <c r="D474" i="116"/>
  <c r="F473" i="116"/>
  <c r="E473" i="116"/>
  <c r="D473" i="116"/>
  <c r="F472" i="116"/>
  <c r="E472" i="116"/>
  <c r="D472" i="116"/>
  <c r="F471" i="116"/>
  <c r="E471" i="116"/>
  <c r="D471" i="116"/>
  <c r="F470" i="116"/>
  <c r="E470" i="116"/>
  <c r="D470" i="116"/>
  <c r="F469" i="116"/>
  <c r="E469" i="116"/>
  <c r="D469" i="116"/>
  <c r="F468" i="116"/>
  <c r="E468" i="116"/>
  <c r="D468" i="116"/>
  <c r="F467" i="116"/>
  <c r="E467" i="116"/>
  <c r="D467" i="116"/>
  <c r="F466" i="116"/>
  <c r="E466" i="116"/>
  <c r="D466" i="116"/>
  <c r="F465" i="116"/>
  <c r="E465" i="116"/>
  <c r="D465" i="116"/>
  <c r="F464" i="116"/>
  <c r="E464" i="116"/>
  <c r="D464" i="116"/>
  <c r="F463" i="116"/>
  <c r="E463" i="116"/>
  <c r="D463" i="116"/>
  <c r="F462" i="116"/>
  <c r="E462" i="116"/>
  <c r="D462" i="116"/>
  <c r="F461" i="116"/>
  <c r="E461" i="116"/>
  <c r="D461" i="116"/>
  <c r="F460" i="116"/>
  <c r="E460" i="116"/>
  <c r="D460" i="116"/>
  <c r="F459" i="116"/>
  <c r="E459" i="116"/>
  <c r="D459" i="116"/>
  <c r="F458" i="116"/>
  <c r="E458" i="116"/>
  <c r="D458" i="116"/>
  <c r="F457" i="116"/>
  <c r="E457" i="116"/>
  <c r="D457" i="116"/>
  <c r="F456" i="116"/>
  <c r="E456" i="116"/>
  <c r="D456" i="116"/>
  <c r="F455" i="116"/>
  <c r="E455" i="116"/>
  <c r="D455" i="116"/>
  <c r="F454" i="116"/>
  <c r="E454" i="116"/>
  <c r="D454" i="116"/>
  <c r="F453" i="116"/>
  <c r="E453" i="116"/>
  <c r="D453" i="116"/>
  <c r="F452" i="116"/>
  <c r="E452" i="116"/>
  <c r="D452" i="116"/>
  <c r="F451" i="116"/>
  <c r="E451" i="116"/>
  <c r="D451" i="116"/>
  <c r="F450" i="116"/>
  <c r="E450" i="116"/>
  <c r="D450" i="116"/>
  <c r="F449" i="116"/>
  <c r="E449" i="116"/>
  <c r="D449" i="116"/>
  <c r="F448" i="116"/>
  <c r="E448" i="116"/>
  <c r="D448" i="116"/>
  <c r="F447" i="116"/>
  <c r="E447" i="116"/>
  <c r="D447" i="116"/>
  <c r="F446" i="116"/>
  <c r="E446" i="116"/>
  <c r="D446" i="116"/>
  <c r="F445" i="116"/>
  <c r="E445" i="116"/>
  <c r="D445" i="116"/>
  <c r="F444" i="116"/>
  <c r="E444" i="116"/>
  <c r="D444" i="116"/>
  <c r="F443" i="116"/>
  <c r="E443" i="116"/>
  <c r="D443" i="116"/>
  <c r="F442" i="116"/>
  <c r="E442" i="116"/>
  <c r="D442" i="116"/>
  <c r="F441" i="116"/>
  <c r="E441" i="116"/>
  <c r="D441" i="116"/>
  <c r="F440" i="116"/>
  <c r="E440" i="116"/>
  <c r="D440" i="116"/>
  <c r="F439" i="116"/>
  <c r="E439" i="116"/>
  <c r="D439" i="116"/>
  <c r="F438" i="116"/>
  <c r="E438" i="116"/>
  <c r="D438" i="116"/>
  <c r="F437" i="116"/>
  <c r="E437" i="116"/>
  <c r="D437" i="116"/>
  <c r="F436" i="116"/>
  <c r="E436" i="116"/>
  <c r="D436" i="116"/>
  <c r="F435" i="116"/>
  <c r="E435" i="116"/>
  <c r="D435" i="116"/>
  <c r="F434" i="116"/>
  <c r="E434" i="116"/>
  <c r="D434" i="116"/>
  <c r="F433" i="116"/>
  <c r="E433" i="116"/>
  <c r="D433" i="116"/>
  <c r="F432" i="116"/>
  <c r="E432" i="116"/>
  <c r="D432" i="116"/>
  <c r="F431" i="116"/>
  <c r="E431" i="116"/>
  <c r="D431" i="116"/>
  <c r="F430" i="116"/>
  <c r="E430" i="116"/>
  <c r="D430" i="116"/>
  <c r="F429" i="116"/>
  <c r="E429" i="116"/>
  <c r="D429" i="116"/>
  <c r="F428" i="116"/>
  <c r="E428" i="116"/>
  <c r="D428" i="116"/>
  <c r="F427" i="116"/>
  <c r="E427" i="116"/>
  <c r="D427" i="116"/>
  <c r="F426" i="116"/>
  <c r="E426" i="116"/>
  <c r="D426" i="116"/>
  <c r="F425" i="116"/>
  <c r="E425" i="116"/>
  <c r="D425" i="116"/>
  <c r="F424" i="116"/>
  <c r="E424" i="116"/>
  <c r="D424" i="116"/>
  <c r="F423" i="116"/>
  <c r="E423" i="116"/>
  <c r="D423" i="116"/>
  <c r="F422" i="116"/>
  <c r="E422" i="116"/>
  <c r="D422" i="116"/>
  <c r="F421" i="116"/>
  <c r="E421" i="116"/>
  <c r="D421" i="116"/>
  <c r="F420" i="116"/>
  <c r="E420" i="116"/>
  <c r="D420" i="116"/>
  <c r="F419" i="116"/>
  <c r="E419" i="116"/>
  <c r="D419" i="116"/>
  <c r="F418" i="116"/>
  <c r="E418" i="116"/>
  <c r="D418" i="116"/>
  <c r="F417" i="116"/>
  <c r="E417" i="116"/>
  <c r="D417" i="116"/>
  <c r="F416" i="116"/>
  <c r="E416" i="116"/>
  <c r="D416" i="116"/>
  <c r="F415" i="116"/>
  <c r="E415" i="116"/>
  <c r="D415" i="116"/>
  <c r="F414" i="116"/>
  <c r="E414" i="116"/>
  <c r="D414" i="116"/>
  <c r="F413" i="116"/>
  <c r="E413" i="116"/>
  <c r="D413" i="116"/>
  <c r="F412" i="116"/>
  <c r="E412" i="116"/>
  <c r="D412" i="116"/>
  <c r="F411" i="116"/>
  <c r="E411" i="116"/>
  <c r="D411" i="116"/>
  <c r="F410" i="116"/>
  <c r="E410" i="116"/>
  <c r="D410" i="116"/>
  <c r="F409" i="116"/>
  <c r="E409" i="116"/>
  <c r="D409" i="116"/>
  <c r="F408" i="116"/>
  <c r="E408" i="116"/>
  <c r="D408" i="116"/>
  <c r="F407" i="116"/>
  <c r="E407" i="116"/>
  <c r="D407" i="116"/>
  <c r="F406" i="116"/>
  <c r="E406" i="116"/>
  <c r="D406" i="116"/>
  <c r="F405" i="116"/>
  <c r="E405" i="116"/>
  <c r="D405" i="116"/>
  <c r="F404" i="116"/>
  <c r="E404" i="116"/>
  <c r="D404" i="116"/>
  <c r="F403" i="116"/>
  <c r="E403" i="116"/>
  <c r="D403" i="116"/>
  <c r="F402" i="116"/>
  <c r="E402" i="116"/>
  <c r="D402" i="116"/>
  <c r="F401" i="116"/>
  <c r="E401" i="116"/>
  <c r="D401" i="116"/>
  <c r="F400" i="116"/>
  <c r="E400" i="116"/>
  <c r="D400" i="116"/>
  <c r="F399" i="116"/>
  <c r="E399" i="116"/>
  <c r="D399" i="116"/>
  <c r="F398" i="116"/>
  <c r="E398" i="116"/>
  <c r="D398" i="116"/>
  <c r="F397" i="116"/>
  <c r="E397" i="116"/>
  <c r="D397" i="116"/>
  <c r="F396" i="116"/>
  <c r="E396" i="116"/>
  <c r="D396" i="116"/>
  <c r="F395" i="116"/>
  <c r="E395" i="116"/>
  <c r="D395" i="116"/>
  <c r="F394" i="116"/>
  <c r="E394" i="116"/>
  <c r="D394" i="116"/>
  <c r="F393" i="116"/>
  <c r="E393" i="116"/>
  <c r="D393" i="116"/>
  <c r="F392" i="116"/>
  <c r="E392" i="116"/>
  <c r="D392" i="116"/>
  <c r="F391" i="116"/>
  <c r="E391" i="116"/>
  <c r="D391" i="116"/>
  <c r="F390" i="116"/>
  <c r="E390" i="116"/>
  <c r="D390" i="116"/>
  <c r="F389" i="116"/>
  <c r="E389" i="116"/>
  <c r="D389" i="116"/>
  <c r="F388" i="116"/>
  <c r="E388" i="116"/>
  <c r="D388" i="116"/>
  <c r="F387" i="116"/>
  <c r="E387" i="116"/>
  <c r="D387" i="116"/>
  <c r="F386" i="116"/>
  <c r="E386" i="116"/>
  <c r="D386" i="116"/>
  <c r="F385" i="116"/>
  <c r="E385" i="116"/>
  <c r="D385" i="116"/>
  <c r="F384" i="116"/>
  <c r="E384" i="116"/>
  <c r="D384" i="116"/>
  <c r="F383" i="116"/>
  <c r="E383" i="116"/>
  <c r="D383" i="116"/>
  <c r="F382" i="116"/>
  <c r="E382" i="116"/>
  <c r="D382" i="116"/>
  <c r="F381" i="116"/>
  <c r="E381" i="116"/>
  <c r="D381" i="116"/>
  <c r="F380" i="116"/>
  <c r="E380" i="116"/>
  <c r="D380" i="116"/>
  <c r="F379" i="116"/>
  <c r="E379" i="116"/>
  <c r="D379" i="116"/>
  <c r="F378" i="116"/>
  <c r="E378" i="116"/>
  <c r="D378" i="116"/>
  <c r="F377" i="116"/>
  <c r="E377" i="116"/>
  <c r="D377" i="116"/>
  <c r="F376" i="116"/>
  <c r="E376" i="116"/>
  <c r="D376" i="116"/>
  <c r="F375" i="116"/>
  <c r="E375" i="116"/>
  <c r="D375" i="116"/>
  <c r="F374" i="116"/>
  <c r="E374" i="116"/>
  <c r="D374" i="116"/>
  <c r="F373" i="116"/>
  <c r="E373" i="116"/>
  <c r="D373" i="116"/>
  <c r="F372" i="116"/>
  <c r="E372" i="116"/>
  <c r="D372" i="116"/>
  <c r="F371" i="116"/>
  <c r="E371" i="116"/>
  <c r="D371" i="116"/>
  <c r="F370" i="116"/>
  <c r="E370" i="116"/>
  <c r="D370" i="116"/>
  <c r="F369" i="116"/>
  <c r="E369" i="116"/>
  <c r="D369" i="116"/>
  <c r="F368" i="116"/>
  <c r="E368" i="116"/>
  <c r="D368" i="116"/>
  <c r="F367" i="116"/>
  <c r="E367" i="116"/>
  <c r="D367" i="116"/>
  <c r="F366" i="116"/>
  <c r="E366" i="116"/>
  <c r="D366" i="116"/>
  <c r="F365" i="116"/>
  <c r="E365" i="116"/>
  <c r="D365" i="116"/>
  <c r="F364" i="116"/>
  <c r="E364" i="116"/>
  <c r="D364" i="116"/>
  <c r="F363" i="116"/>
  <c r="E363" i="116"/>
  <c r="D363" i="116"/>
  <c r="F362" i="116"/>
  <c r="E362" i="116"/>
  <c r="D362" i="116"/>
  <c r="F361" i="116"/>
  <c r="E361" i="116"/>
  <c r="D361" i="116"/>
  <c r="F360" i="116"/>
  <c r="E360" i="116"/>
  <c r="D360" i="116"/>
  <c r="F359" i="116"/>
  <c r="E359" i="116"/>
  <c r="D359" i="116"/>
  <c r="F358" i="116"/>
  <c r="E358" i="116"/>
  <c r="D358" i="116"/>
  <c r="F357" i="116"/>
  <c r="E357" i="116"/>
  <c r="D357" i="116"/>
  <c r="F356" i="116"/>
  <c r="E356" i="116"/>
  <c r="D356" i="116"/>
  <c r="F355" i="116"/>
  <c r="E355" i="116"/>
  <c r="D355" i="116"/>
  <c r="F354" i="116"/>
  <c r="E354" i="116"/>
  <c r="D354" i="116"/>
  <c r="F353" i="116"/>
  <c r="E353" i="116"/>
  <c r="D353" i="116"/>
  <c r="F352" i="116"/>
  <c r="E352" i="116"/>
  <c r="D352" i="116"/>
  <c r="F351" i="116"/>
  <c r="E351" i="116"/>
  <c r="D351" i="116"/>
  <c r="F350" i="116"/>
  <c r="E350" i="116"/>
  <c r="D350" i="116"/>
  <c r="F349" i="116"/>
  <c r="E349" i="116"/>
  <c r="D349" i="116"/>
  <c r="F348" i="116"/>
  <c r="E348" i="116"/>
  <c r="D348" i="116"/>
  <c r="F347" i="116"/>
  <c r="E347" i="116"/>
  <c r="D347" i="116"/>
  <c r="F346" i="116"/>
  <c r="E346" i="116"/>
  <c r="D346" i="116"/>
  <c r="F345" i="116"/>
  <c r="E345" i="116"/>
  <c r="D345" i="116"/>
  <c r="F344" i="116"/>
  <c r="E344" i="116"/>
  <c r="D344" i="116"/>
  <c r="F343" i="116"/>
  <c r="E343" i="116"/>
  <c r="D343" i="116"/>
  <c r="F342" i="116"/>
  <c r="E342" i="116"/>
  <c r="D342" i="116"/>
  <c r="F341" i="116"/>
  <c r="E341" i="116"/>
  <c r="D341" i="116"/>
  <c r="F340" i="116"/>
  <c r="E340" i="116"/>
  <c r="D340" i="116"/>
  <c r="F339" i="116"/>
  <c r="E339" i="116"/>
  <c r="D339" i="116"/>
  <c r="F338" i="116"/>
  <c r="E338" i="116"/>
  <c r="D338" i="116"/>
  <c r="F337" i="116"/>
  <c r="E337" i="116"/>
  <c r="D337" i="116"/>
  <c r="F336" i="116"/>
  <c r="E336" i="116"/>
  <c r="D336" i="116"/>
  <c r="F335" i="116"/>
  <c r="E335" i="116"/>
  <c r="D335" i="116"/>
  <c r="F334" i="116"/>
  <c r="E334" i="116"/>
  <c r="D334" i="116"/>
  <c r="F333" i="116"/>
  <c r="E333" i="116"/>
  <c r="D333" i="116"/>
  <c r="F332" i="116"/>
  <c r="E332" i="116"/>
  <c r="D332" i="116"/>
  <c r="F331" i="116"/>
  <c r="E331" i="116"/>
  <c r="D331" i="116"/>
  <c r="L330" i="116"/>
  <c r="K330" i="116"/>
  <c r="J330" i="116"/>
  <c r="F330" i="116"/>
  <c r="E330" i="116"/>
  <c r="D330" i="116"/>
  <c r="L329" i="116"/>
  <c r="K329" i="116"/>
  <c r="J329" i="116"/>
  <c r="F329" i="116"/>
  <c r="E329" i="116"/>
  <c r="D329" i="116"/>
  <c r="L328" i="116"/>
  <c r="K328" i="116"/>
  <c r="J328" i="116"/>
  <c r="F328" i="116"/>
  <c r="E328" i="116"/>
  <c r="D328" i="116"/>
  <c r="L327" i="116"/>
  <c r="K327" i="116"/>
  <c r="J327" i="116"/>
  <c r="F327" i="116"/>
  <c r="E327" i="116"/>
  <c r="D327" i="116"/>
  <c r="L326" i="116"/>
  <c r="K326" i="116"/>
  <c r="J326" i="116"/>
  <c r="F326" i="116"/>
  <c r="E326" i="116"/>
  <c r="D326" i="116"/>
  <c r="L325" i="116"/>
  <c r="K325" i="116"/>
  <c r="J325" i="116"/>
  <c r="F325" i="116"/>
  <c r="E325" i="116"/>
  <c r="D325" i="116"/>
  <c r="L324" i="116"/>
  <c r="K324" i="116"/>
  <c r="J324" i="116"/>
  <c r="F324" i="116"/>
  <c r="E324" i="116"/>
  <c r="D324" i="116"/>
  <c r="L323" i="116"/>
  <c r="K323" i="116"/>
  <c r="J323" i="116"/>
  <c r="F323" i="116"/>
  <c r="E323" i="116"/>
  <c r="D323" i="116"/>
  <c r="L322" i="116"/>
  <c r="K322" i="116"/>
  <c r="J322" i="116"/>
  <c r="F322" i="116"/>
  <c r="E322" i="116"/>
  <c r="D322" i="116"/>
  <c r="L321" i="116"/>
  <c r="K321" i="116"/>
  <c r="J321" i="116"/>
  <c r="F321" i="116"/>
  <c r="E321" i="116"/>
  <c r="D321" i="116"/>
  <c r="L320" i="116"/>
  <c r="K320" i="116"/>
  <c r="J320" i="116"/>
  <c r="F320" i="116"/>
  <c r="E320" i="116"/>
  <c r="D320" i="116"/>
  <c r="L319" i="116"/>
  <c r="K319" i="116"/>
  <c r="J319" i="116"/>
  <c r="F319" i="116"/>
  <c r="E319" i="116"/>
  <c r="D319" i="116"/>
  <c r="L318" i="116"/>
  <c r="K318" i="116"/>
  <c r="J318" i="116"/>
  <c r="F318" i="116"/>
  <c r="E318" i="116"/>
  <c r="D318" i="116"/>
  <c r="L317" i="116"/>
  <c r="K317" i="116"/>
  <c r="J317" i="116"/>
  <c r="F317" i="116"/>
  <c r="E317" i="116"/>
  <c r="D317" i="116"/>
  <c r="L316" i="116"/>
  <c r="K316" i="116"/>
  <c r="J316" i="116"/>
  <c r="F316" i="116"/>
  <c r="E316" i="116"/>
  <c r="D316" i="116"/>
  <c r="L315" i="116"/>
  <c r="K315" i="116"/>
  <c r="J315" i="116"/>
  <c r="F315" i="116"/>
  <c r="E315" i="116"/>
  <c r="D315" i="116"/>
  <c r="L314" i="116"/>
  <c r="K314" i="116"/>
  <c r="J314" i="116"/>
  <c r="F314" i="116"/>
  <c r="E314" i="116"/>
  <c r="D314" i="116"/>
  <c r="L313" i="116"/>
  <c r="K313" i="116"/>
  <c r="J313" i="116"/>
  <c r="F313" i="116"/>
  <c r="E313" i="116"/>
  <c r="D313" i="116"/>
  <c r="L312" i="116"/>
  <c r="K312" i="116"/>
  <c r="J312" i="116"/>
  <c r="F312" i="116"/>
  <c r="E312" i="116"/>
  <c r="D312" i="116"/>
  <c r="L311" i="116"/>
  <c r="K311" i="116"/>
  <c r="J311" i="116"/>
  <c r="F311" i="116"/>
  <c r="E311" i="116"/>
  <c r="D311" i="116"/>
  <c r="L310" i="116"/>
  <c r="K310" i="116"/>
  <c r="J310" i="116"/>
  <c r="F310" i="116"/>
  <c r="E310" i="116"/>
  <c r="D310" i="116"/>
  <c r="L309" i="116"/>
  <c r="K309" i="116"/>
  <c r="J309" i="116"/>
  <c r="F309" i="116"/>
  <c r="E309" i="116"/>
  <c r="D309" i="116"/>
  <c r="L308" i="116"/>
  <c r="K308" i="116"/>
  <c r="J308" i="116"/>
  <c r="F308" i="116"/>
  <c r="E308" i="116"/>
  <c r="D308" i="116"/>
  <c r="L307" i="116"/>
  <c r="K307" i="116"/>
  <c r="J307" i="116"/>
  <c r="F307" i="116"/>
  <c r="E307" i="116"/>
  <c r="D307" i="116"/>
  <c r="L306" i="116"/>
  <c r="K306" i="116"/>
  <c r="J306" i="116"/>
  <c r="F306" i="116"/>
  <c r="E306" i="116"/>
  <c r="D306" i="116"/>
  <c r="L305" i="116"/>
  <c r="K305" i="116"/>
  <c r="J305" i="116"/>
  <c r="F305" i="116"/>
  <c r="E305" i="116"/>
  <c r="D305" i="116"/>
  <c r="L304" i="116"/>
  <c r="K304" i="116"/>
  <c r="J304" i="116"/>
  <c r="F304" i="116"/>
  <c r="E304" i="116"/>
  <c r="D304" i="116"/>
  <c r="L303" i="116"/>
  <c r="K303" i="116"/>
  <c r="J303" i="116"/>
  <c r="F303" i="116"/>
  <c r="E303" i="116"/>
  <c r="D303" i="116"/>
  <c r="L302" i="116"/>
  <c r="K302" i="116"/>
  <c r="J302" i="116"/>
  <c r="F302" i="116"/>
  <c r="E302" i="116"/>
  <c r="D302" i="116"/>
  <c r="L301" i="116"/>
  <c r="K301" i="116"/>
  <c r="J301" i="116"/>
  <c r="F301" i="116"/>
  <c r="E301" i="116"/>
  <c r="D301" i="116"/>
  <c r="L300" i="116"/>
  <c r="K300" i="116"/>
  <c r="J300" i="116"/>
  <c r="F300" i="116"/>
  <c r="E300" i="116"/>
  <c r="D300" i="116"/>
  <c r="L299" i="116"/>
  <c r="K299" i="116"/>
  <c r="J299" i="116"/>
  <c r="F299" i="116"/>
  <c r="E299" i="116"/>
  <c r="D299" i="116"/>
  <c r="L298" i="116"/>
  <c r="K298" i="116"/>
  <c r="J298" i="116"/>
  <c r="F298" i="116"/>
  <c r="E298" i="116"/>
  <c r="D298" i="116"/>
  <c r="L297" i="116"/>
  <c r="K297" i="116"/>
  <c r="J297" i="116"/>
  <c r="F297" i="116"/>
  <c r="E297" i="116"/>
  <c r="D297" i="116"/>
  <c r="L296" i="116"/>
  <c r="K296" i="116"/>
  <c r="J296" i="116"/>
  <c r="F296" i="116"/>
  <c r="E296" i="116"/>
  <c r="D296" i="116"/>
  <c r="L295" i="116"/>
  <c r="K295" i="116"/>
  <c r="J295" i="116"/>
  <c r="F295" i="116"/>
  <c r="E295" i="116"/>
  <c r="D295" i="116"/>
  <c r="L294" i="116"/>
  <c r="K294" i="116"/>
  <c r="J294" i="116"/>
  <c r="F294" i="116"/>
  <c r="E294" i="116"/>
  <c r="D294" i="116"/>
  <c r="L293" i="116"/>
  <c r="K293" i="116"/>
  <c r="J293" i="116"/>
  <c r="H293" i="116"/>
  <c r="F293" i="116"/>
  <c r="E293" i="116"/>
  <c r="D293" i="116"/>
  <c r="L292" i="116"/>
  <c r="K292" i="116"/>
  <c r="J292" i="116"/>
  <c r="H292" i="116"/>
  <c r="F292" i="116"/>
  <c r="E292" i="116"/>
  <c r="D292" i="116"/>
  <c r="L291" i="116"/>
  <c r="K291" i="116"/>
  <c r="J291" i="116"/>
  <c r="H291" i="116"/>
  <c r="F291" i="116"/>
  <c r="E291" i="116"/>
  <c r="D291" i="116"/>
  <c r="L290" i="116"/>
  <c r="K290" i="116"/>
  <c r="J290" i="116"/>
  <c r="H290" i="116"/>
  <c r="F290" i="116"/>
  <c r="E290" i="116"/>
  <c r="D290" i="116"/>
  <c r="L289" i="116"/>
  <c r="K289" i="116"/>
  <c r="J289" i="116"/>
  <c r="H289" i="116"/>
  <c r="F289" i="116"/>
  <c r="E289" i="116"/>
  <c r="D289" i="116"/>
  <c r="L288" i="116"/>
  <c r="K288" i="116"/>
  <c r="J288" i="116"/>
  <c r="H288" i="116"/>
  <c r="F288" i="116"/>
  <c r="E288" i="116"/>
  <c r="D288" i="116"/>
  <c r="L287" i="116"/>
  <c r="K287" i="116"/>
  <c r="J287" i="116"/>
  <c r="H287" i="116"/>
  <c r="F287" i="116"/>
  <c r="E287" i="116"/>
  <c r="D287" i="116"/>
  <c r="L286" i="116"/>
  <c r="K286" i="116"/>
  <c r="J286" i="116"/>
  <c r="H286" i="116"/>
  <c r="F286" i="116"/>
  <c r="E286" i="116"/>
  <c r="D286" i="116"/>
  <c r="L285" i="116"/>
  <c r="K285" i="116"/>
  <c r="J285" i="116"/>
  <c r="H285" i="116"/>
  <c r="F285" i="116"/>
  <c r="E285" i="116"/>
  <c r="D285" i="116"/>
  <c r="L284" i="116"/>
  <c r="K284" i="116"/>
  <c r="J284" i="116"/>
  <c r="H284" i="116"/>
  <c r="F284" i="116"/>
  <c r="E284" i="116"/>
  <c r="D284" i="116"/>
  <c r="L283" i="116"/>
  <c r="K283" i="116"/>
  <c r="J283" i="116"/>
  <c r="H283" i="116"/>
  <c r="F283" i="116"/>
  <c r="E283" i="116"/>
  <c r="D283" i="116"/>
  <c r="L282" i="116"/>
  <c r="K282" i="116"/>
  <c r="J282" i="116"/>
  <c r="H282" i="116"/>
  <c r="F282" i="116"/>
  <c r="E282" i="116"/>
  <c r="D282" i="116"/>
  <c r="L281" i="116"/>
  <c r="K281" i="116"/>
  <c r="J281" i="116"/>
  <c r="H281" i="116"/>
  <c r="F281" i="116"/>
  <c r="E281" i="116"/>
  <c r="D281" i="116"/>
  <c r="L280" i="116"/>
  <c r="K280" i="116"/>
  <c r="J280" i="116"/>
  <c r="H280" i="116"/>
  <c r="F280" i="116"/>
  <c r="E280" i="116"/>
  <c r="D280" i="116"/>
  <c r="L279" i="116"/>
  <c r="K279" i="116"/>
  <c r="J279" i="116"/>
  <c r="H279" i="116"/>
  <c r="F279" i="116"/>
  <c r="E279" i="116"/>
  <c r="D279" i="116"/>
  <c r="L278" i="116"/>
  <c r="K278" i="116"/>
  <c r="J278" i="116"/>
  <c r="H278" i="116"/>
  <c r="F278" i="116"/>
  <c r="E278" i="116"/>
  <c r="D278" i="116"/>
  <c r="L277" i="116"/>
  <c r="K277" i="116"/>
  <c r="J277" i="116"/>
  <c r="H277" i="116"/>
  <c r="F277" i="116"/>
  <c r="E277" i="116"/>
  <c r="D277" i="116"/>
  <c r="L276" i="116"/>
  <c r="K276" i="116"/>
  <c r="J276" i="116"/>
  <c r="H276" i="116"/>
  <c r="F276" i="116"/>
  <c r="E276" i="116"/>
  <c r="D276" i="116"/>
  <c r="L275" i="116"/>
  <c r="K275" i="116"/>
  <c r="J275" i="116"/>
  <c r="H275" i="116"/>
  <c r="F275" i="116"/>
  <c r="E275" i="116"/>
  <c r="D275" i="116"/>
  <c r="L274" i="116"/>
  <c r="K274" i="116"/>
  <c r="J274" i="116"/>
  <c r="H274" i="116"/>
  <c r="F274" i="116"/>
  <c r="E274" i="116"/>
  <c r="D274" i="116"/>
  <c r="L273" i="116"/>
  <c r="K273" i="116"/>
  <c r="J273" i="116"/>
  <c r="H273" i="116"/>
  <c r="F273" i="116"/>
  <c r="E273" i="116"/>
  <c r="D273" i="116"/>
  <c r="L272" i="116"/>
  <c r="K272" i="116"/>
  <c r="J272" i="116"/>
  <c r="H272" i="116"/>
  <c r="F272" i="116"/>
  <c r="E272" i="116"/>
  <c r="D272" i="116"/>
  <c r="L271" i="116"/>
  <c r="K271" i="116"/>
  <c r="J271" i="116"/>
  <c r="H271" i="116"/>
  <c r="F271" i="116"/>
  <c r="E271" i="116"/>
  <c r="D271" i="116"/>
  <c r="L270" i="116"/>
  <c r="K270" i="116"/>
  <c r="J270" i="116"/>
  <c r="H270" i="116"/>
  <c r="F270" i="116"/>
  <c r="E270" i="116"/>
  <c r="D270" i="116"/>
  <c r="L269" i="116"/>
  <c r="K269" i="116"/>
  <c r="J269" i="116"/>
  <c r="H269" i="116"/>
  <c r="F269" i="116"/>
  <c r="E269" i="116"/>
  <c r="D269" i="116"/>
  <c r="L268" i="116"/>
  <c r="K268" i="116"/>
  <c r="J268" i="116"/>
  <c r="H268" i="116"/>
  <c r="F268" i="116"/>
  <c r="E268" i="116"/>
  <c r="D268" i="116"/>
  <c r="L267" i="116"/>
  <c r="K267" i="116"/>
  <c r="J267" i="116"/>
  <c r="H267" i="116"/>
  <c r="F267" i="116"/>
  <c r="E267" i="116"/>
  <c r="D267" i="116"/>
  <c r="L266" i="116"/>
  <c r="K266" i="116"/>
  <c r="J266" i="116"/>
  <c r="H266" i="116"/>
  <c r="F266" i="116"/>
  <c r="E266" i="116"/>
  <c r="D266" i="116"/>
  <c r="L265" i="116"/>
  <c r="K265" i="116"/>
  <c r="J265" i="116"/>
  <c r="H265" i="116"/>
  <c r="F265" i="116"/>
  <c r="E265" i="116"/>
  <c r="D265" i="116"/>
  <c r="L264" i="116"/>
  <c r="K264" i="116"/>
  <c r="J264" i="116"/>
  <c r="H264" i="116"/>
  <c r="F264" i="116"/>
  <c r="E264" i="116"/>
  <c r="D264" i="116"/>
  <c r="L263" i="116"/>
  <c r="K263" i="116"/>
  <c r="J263" i="116"/>
  <c r="H263" i="116"/>
  <c r="F263" i="116"/>
  <c r="E263" i="116"/>
  <c r="D263" i="116"/>
  <c r="L262" i="116"/>
  <c r="K262" i="116"/>
  <c r="J262" i="116"/>
  <c r="H262" i="116"/>
  <c r="F262" i="116"/>
  <c r="E262" i="116"/>
  <c r="D262" i="116"/>
  <c r="L261" i="116"/>
  <c r="K261" i="116"/>
  <c r="J261" i="116"/>
  <c r="H261" i="116"/>
  <c r="F261" i="116"/>
  <c r="E261" i="116"/>
  <c r="D261" i="116"/>
  <c r="L260" i="116"/>
  <c r="K260" i="116"/>
  <c r="J260" i="116"/>
  <c r="H260" i="116"/>
  <c r="F260" i="116"/>
  <c r="E260" i="116"/>
  <c r="D260" i="116"/>
  <c r="L259" i="116"/>
  <c r="K259" i="116"/>
  <c r="J259" i="116"/>
  <c r="H259" i="116"/>
  <c r="F259" i="116"/>
  <c r="E259" i="116"/>
  <c r="D259" i="116"/>
  <c r="L258" i="116"/>
  <c r="K258" i="116"/>
  <c r="J258" i="116"/>
  <c r="H258" i="116"/>
  <c r="F258" i="116"/>
  <c r="E258" i="116"/>
  <c r="D258" i="116"/>
  <c r="L257" i="116"/>
  <c r="K257" i="116"/>
  <c r="J257" i="116"/>
  <c r="H257" i="116"/>
  <c r="F257" i="116"/>
  <c r="E257" i="116"/>
  <c r="D257" i="116"/>
  <c r="L256" i="116"/>
  <c r="K256" i="116"/>
  <c r="J256" i="116"/>
  <c r="H256" i="116"/>
  <c r="F256" i="116"/>
  <c r="E256" i="116"/>
  <c r="D256" i="116"/>
  <c r="L255" i="116"/>
  <c r="K255" i="116"/>
  <c r="J255" i="116"/>
  <c r="H255" i="116"/>
  <c r="F255" i="116"/>
  <c r="E255" i="116"/>
  <c r="D255" i="116"/>
  <c r="L254" i="116"/>
  <c r="K254" i="116"/>
  <c r="J254" i="116"/>
  <c r="H254" i="116"/>
  <c r="F254" i="116"/>
  <c r="E254" i="116"/>
  <c r="D254" i="116"/>
  <c r="L253" i="116"/>
  <c r="K253" i="116"/>
  <c r="J253" i="116"/>
  <c r="H253" i="116"/>
  <c r="F253" i="116"/>
  <c r="E253" i="116"/>
  <c r="D253" i="116"/>
  <c r="L252" i="116"/>
  <c r="K252" i="116"/>
  <c r="J252" i="116"/>
  <c r="H252" i="116"/>
  <c r="F252" i="116"/>
  <c r="E252" i="116"/>
  <c r="D252" i="116"/>
  <c r="L251" i="116"/>
  <c r="K251" i="116"/>
  <c r="J251" i="116"/>
  <c r="H251" i="116"/>
  <c r="F251" i="116"/>
  <c r="E251" i="116"/>
  <c r="D251" i="116"/>
  <c r="L250" i="116"/>
  <c r="K250" i="116"/>
  <c r="J250" i="116"/>
  <c r="H250" i="116"/>
  <c r="F250" i="116"/>
  <c r="E250" i="116"/>
  <c r="D250" i="116"/>
  <c r="L249" i="116"/>
  <c r="K249" i="116"/>
  <c r="J249" i="116"/>
  <c r="H249" i="116"/>
  <c r="F249" i="116"/>
  <c r="E249" i="116"/>
  <c r="D249" i="116"/>
  <c r="L248" i="116"/>
  <c r="K248" i="116"/>
  <c r="J248" i="116"/>
  <c r="H248" i="116"/>
  <c r="F248" i="116"/>
  <c r="E248" i="116"/>
  <c r="D248" i="116"/>
  <c r="L247" i="116"/>
  <c r="K247" i="116"/>
  <c r="J247" i="116"/>
  <c r="H247" i="116"/>
  <c r="F247" i="116"/>
  <c r="E247" i="116"/>
  <c r="D247" i="116"/>
  <c r="L246" i="116"/>
  <c r="K246" i="116"/>
  <c r="J246" i="116"/>
  <c r="H246" i="116"/>
  <c r="F246" i="116"/>
  <c r="E246" i="116"/>
  <c r="D246" i="116"/>
  <c r="L245" i="116"/>
  <c r="K245" i="116"/>
  <c r="J245" i="116"/>
  <c r="H245" i="116"/>
  <c r="F245" i="116"/>
  <c r="E245" i="116"/>
  <c r="D245" i="116"/>
  <c r="L244" i="116"/>
  <c r="K244" i="116"/>
  <c r="J244" i="116"/>
  <c r="H244" i="116"/>
  <c r="F244" i="116"/>
  <c r="E244" i="116"/>
  <c r="D244" i="116"/>
  <c r="L243" i="116"/>
  <c r="K243" i="116"/>
  <c r="J243" i="116"/>
  <c r="H243" i="116"/>
  <c r="F243" i="116"/>
  <c r="E243" i="116"/>
  <c r="D243" i="116"/>
  <c r="L242" i="116"/>
  <c r="K242" i="116"/>
  <c r="J242" i="116"/>
  <c r="H242" i="116"/>
  <c r="F242" i="116"/>
  <c r="E242" i="116"/>
  <c r="D242" i="116"/>
  <c r="L241" i="116"/>
  <c r="K241" i="116"/>
  <c r="J241" i="116"/>
  <c r="H241" i="116"/>
  <c r="F241" i="116"/>
  <c r="E241" i="116"/>
  <c r="D241" i="116"/>
  <c r="L240" i="116"/>
  <c r="K240" i="116"/>
  <c r="J240" i="116"/>
  <c r="H240" i="116"/>
  <c r="F240" i="116"/>
  <c r="E240" i="116"/>
  <c r="D240" i="116"/>
  <c r="L239" i="116"/>
  <c r="K239" i="116"/>
  <c r="J239" i="116"/>
  <c r="H239" i="116"/>
  <c r="F239" i="116"/>
  <c r="E239" i="116"/>
  <c r="D239" i="116"/>
  <c r="L238" i="116"/>
  <c r="K238" i="116"/>
  <c r="J238" i="116"/>
  <c r="H238" i="116"/>
  <c r="F238" i="116"/>
  <c r="E238" i="116"/>
  <c r="D238" i="116"/>
  <c r="L237" i="116"/>
  <c r="K237" i="116"/>
  <c r="J237" i="116"/>
  <c r="H237" i="116"/>
  <c r="F237" i="116"/>
  <c r="E237" i="116"/>
  <c r="D237" i="116"/>
  <c r="L236" i="116"/>
  <c r="K236" i="116"/>
  <c r="J236" i="116"/>
  <c r="H236" i="116"/>
  <c r="F236" i="116"/>
  <c r="E236" i="116"/>
  <c r="D236" i="116"/>
  <c r="L235" i="116"/>
  <c r="K235" i="116"/>
  <c r="J235" i="116"/>
  <c r="H235" i="116"/>
  <c r="F235" i="116"/>
  <c r="E235" i="116"/>
  <c r="D235" i="116"/>
  <c r="L234" i="116"/>
  <c r="K234" i="116"/>
  <c r="J234" i="116"/>
  <c r="H234" i="116"/>
  <c r="F234" i="116"/>
  <c r="E234" i="116"/>
  <c r="D234" i="116"/>
  <c r="L233" i="116"/>
  <c r="K233" i="116"/>
  <c r="J233" i="116"/>
  <c r="H233" i="116"/>
  <c r="F233" i="116"/>
  <c r="E233" i="116"/>
  <c r="D233" i="116"/>
  <c r="L232" i="116"/>
  <c r="K232" i="116"/>
  <c r="J232" i="116"/>
  <c r="F232" i="116"/>
  <c r="E232" i="116"/>
  <c r="D232" i="116"/>
  <c r="L231" i="116"/>
  <c r="K231" i="116"/>
  <c r="J231" i="116"/>
  <c r="F231" i="116"/>
  <c r="E231" i="116"/>
  <c r="D231" i="116"/>
  <c r="L230" i="116"/>
  <c r="K230" i="116"/>
  <c r="J230" i="116"/>
  <c r="F230" i="116"/>
  <c r="E230" i="116"/>
  <c r="D230" i="116"/>
  <c r="L229" i="116"/>
  <c r="K229" i="116"/>
  <c r="J229" i="116"/>
  <c r="F229" i="116"/>
  <c r="E229" i="116"/>
  <c r="D229" i="116"/>
  <c r="L228" i="116"/>
  <c r="K228" i="116"/>
  <c r="J228" i="116"/>
  <c r="F228" i="116"/>
  <c r="E228" i="116"/>
  <c r="D228" i="116"/>
  <c r="L227" i="116"/>
  <c r="K227" i="116"/>
  <c r="J227" i="116"/>
  <c r="F227" i="116"/>
  <c r="E227" i="116"/>
  <c r="D227" i="116"/>
  <c r="L226" i="116"/>
  <c r="K226" i="116"/>
  <c r="J226" i="116"/>
  <c r="F226" i="116"/>
  <c r="E226" i="116"/>
  <c r="D226" i="116"/>
  <c r="L225" i="116"/>
  <c r="K225" i="116"/>
  <c r="J225" i="116"/>
  <c r="F225" i="116"/>
  <c r="E225" i="116"/>
  <c r="D225" i="116"/>
  <c r="L224" i="116"/>
  <c r="K224" i="116"/>
  <c r="J224" i="116"/>
  <c r="F224" i="116"/>
  <c r="E224" i="116"/>
  <c r="D224" i="116"/>
  <c r="L223" i="116"/>
  <c r="K223" i="116"/>
  <c r="J223" i="116"/>
  <c r="F223" i="116"/>
  <c r="E223" i="116"/>
  <c r="D223" i="116"/>
  <c r="L222" i="116"/>
  <c r="K222" i="116"/>
  <c r="J222" i="116"/>
  <c r="F222" i="116"/>
  <c r="E222" i="116"/>
  <c r="D222" i="116"/>
  <c r="L221" i="116"/>
  <c r="K221" i="116"/>
  <c r="J221" i="116"/>
  <c r="F221" i="116"/>
  <c r="E221" i="116"/>
  <c r="D221" i="116"/>
  <c r="L220" i="116"/>
  <c r="K220" i="116"/>
  <c r="J220" i="116"/>
  <c r="F220" i="116"/>
  <c r="E220" i="116"/>
  <c r="D220" i="116"/>
  <c r="L219" i="116"/>
  <c r="K219" i="116"/>
  <c r="J219" i="116"/>
  <c r="F219" i="116"/>
  <c r="E219" i="116"/>
  <c r="D219" i="116"/>
  <c r="L218" i="116"/>
  <c r="K218" i="116"/>
  <c r="J218" i="116"/>
  <c r="F218" i="116"/>
  <c r="E218" i="116"/>
  <c r="D218" i="116"/>
  <c r="L217" i="116"/>
  <c r="K217" i="116"/>
  <c r="J217" i="116"/>
  <c r="F217" i="116"/>
  <c r="E217" i="116"/>
  <c r="D217" i="116"/>
  <c r="L216" i="116"/>
  <c r="K216" i="116"/>
  <c r="J216" i="116"/>
  <c r="F216" i="116"/>
  <c r="E216" i="116"/>
  <c r="D216" i="116"/>
  <c r="L215" i="116"/>
  <c r="K215" i="116"/>
  <c r="J215" i="116"/>
  <c r="F215" i="116"/>
  <c r="E215" i="116"/>
  <c r="D215" i="116"/>
  <c r="L214" i="116"/>
  <c r="K214" i="116"/>
  <c r="J214" i="116"/>
  <c r="F214" i="116"/>
  <c r="E214" i="116"/>
  <c r="D214" i="116"/>
  <c r="L213" i="116"/>
  <c r="K213" i="116"/>
  <c r="J213" i="116"/>
  <c r="F213" i="116"/>
  <c r="E213" i="116"/>
  <c r="D213" i="116"/>
  <c r="L212" i="116"/>
  <c r="K212" i="116"/>
  <c r="J212" i="116"/>
  <c r="F212" i="116"/>
  <c r="E212" i="116"/>
  <c r="D212" i="116"/>
  <c r="L211" i="116"/>
  <c r="K211" i="116"/>
  <c r="J211" i="116"/>
  <c r="F211" i="116"/>
  <c r="E211" i="116"/>
  <c r="D211" i="116"/>
  <c r="L210" i="116"/>
  <c r="K210" i="116"/>
  <c r="J210" i="116"/>
  <c r="F210" i="116"/>
  <c r="E210" i="116"/>
  <c r="D210" i="116"/>
  <c r="L209" i="116"/>
  <c r="K209" i="116"/>
  <c r="J209" i="116"/>
  <c r="F209" i="116"/>
  <c r="E209" i="116"/>
  <c r="D209" i="116"/>
  <c r="L208" i="116"/>
  <c r="K208" i="116"/>
  <c r="J208" i="116"/>
  <c r="F208" i="116"/>
  <c r="E208" i="116"/>
  <c r="D208" i="116"/>
  <c r="L207" i="116"/>
  <c r="K207" i="116"/>
  <c r="J207" i="116"/>
  <c r="F207" i="116"/>
  <c r="E207" i="116"/>
  <c r="D207" i="116"/>
  <c r="L206" i="116"/>
  <c r="K206" i="116"/>
  <c r="J206" i="116"/>
  <c r="F206" i="116"/>
  <c r="E206" i="116"/>
  <c r="D206" i="116"/>
  <c r="L205" i="116"/>
  <c r="K205" i="116"/>
  <c r="J205" i="116"/>
  <c r="F205" i="116"/>
  <c r="E205" i="116"/>
  <c r="D205" i="116"/>
  <c r="L204" i="116"/>
  <c r="K204" i="116"/>
  <c r="J204" i="116"/>
  <c r="F204" i="116"/>
  <c r="E204" i="116"/>
  <c r="D204" i="116"/>
  <c r="L203" i="116"/>
  <c r="K203" i="116"/>
  <c r="J203" i="116"/>
  <c r="F203" i="116"/>
  <c r="E203" i="116"/>
  <c r="D203" i="116"/>
  <c r="L202" i="116"/>
  <c r="K202" i="116"/>
  <c r="J202" i="116"/>
  <c r="F202" i="116"/>
  <c r="E202" i="116"/>
  <c r="D202" i="116"/>
  <c r="L201" i="116"/>
  <c r="K201" i="116"/>
  <c r="J201" i="116"/>
  <c r="F201" i="116"/>
  <c r="E201" i="116"/>
  <c r="D201" i="116"/>
  <c r="L200" i="116"/>
  <c r="K200" i="116"/>
  <c r="J200" i="116"/>
  <c r="F200" i="116"/>
  <c r="E200" i="116"/>
  <c r="D200" i="116"/>
  <c r="L199" i="116"/>
  <c r="K199" i="116"/>
  <c r="J199" i="116"/>
  <c r="F199" i="116"/>
  <c r="E199" i="116"/>
  <c r="D199" i="116"/>
  <c r="L198" i="116"/>
  <c r="K198" i="116"/>
  <c r="J198" i="116"/>
  <c r="F198" i="116"/>
  <c r="E198" i="116"/>
  <c r="D198" i="116"/>
  <c r="L197" i="116"/>
  <c r="K197" i="116"/>
  <c r="J197" i="116"/>
  <c r="F197" i="116"/>
  <c r="E197" i="116"/>
  <c r="D197" i="116"/>
  <c r="L196" i="116"/>
  <c r="K196" i="116"/>
  <c r="J196" i="116"/>
  <c r="F196" i="116"/>
  <c r="E196" i="116"/>
  <c r="D196" i="116"/>
  <c r="L195" i="116"/>
  <c r="K195" i="116"/>
  <c r="J195" i="116"/>
  <c r="F195" i="116"/>
  <c r="E195" i="116"/>
  <c r="D195" i="116"/>
  <c r="L194" i="116"/>
  <c r="K194" i="116"/>
  <c r="J194" i="116"/>
  <c r="F194" i="116"/>
  <c r="E194" i="116"/>
  <c r="D194" i="116"/>
  <c r="L193" i="116"/>
  <c r="K193" i="116"/>
  <c r="J193" i="116"/>
  <c r="F193" i="116"/>
  <c r="E193" i="116"/>
  <c r="D193" i="116"/>
  <c r="L192" i="116"/>
  <c r="K192" i="116"/>
  <c r="J192" i="116"/>
  <c r="F192" i="116"/>
  <c r="E192" i="116"/>
  <c r="D192" i="116"/>
  <c r="L191" i="116"/>
  <c r="K191" i="116"/>
  <c r="J191" i="116"/>
  <c r="F191" i="116"/>
  <c r="E191" i="116"/>
  <c r="D191" i="116"/>
  <c r="L190" i="116"/>
  <c r="K190" i="116"/>
  <c r="J190" i="116"/>
  <c r="F190" i="116"/>
  <c r="E190" i="116"/>
  <c r="D190" i="116"/>
  <c r="L189" i="116"/>
  <c r="K189" i="116"/>
  <c r="J189" i="116"/>
  <c r="F189" i="116"/>
  <c r="E189" i="116"/>
  <c r="D189" i="116"/>
  <c r="L188" i="116"/>
  <c r="K188" i="116"/>
  <c r="J188" i="116"/>
  <c r="F188" i="116"/>
  <c r="E188" i="116"/>
  <c r="D188" i="116"/>
  <c r="L187" i="116"/>
  <c r="K187" i="116"/>
  <c r="J187" i="116"/>
  <c r="F187" i="116"/>
  <c r="E187" i="116"/>
  <c r="D187" i="116"/>
  <c r="L186" i="116"/>
  <c r="K186" i="116"/>
  <c r="J186" i="116"/>
  <c r="F186" i="116"/>
  <c r="E186" i="116"/>
  <c r="D186" i="116"/>
  <c r="L185" i="116"/>
  <c r="K185" i="116"/>
  <c r="J185" i="116"/>
  <c r="F185" i="116"/>
  <c r="E185" i="116"/>
  <c r="D185" i="116"/>
  <c r="L184" i="116"/>
  <c r="K184" i="116"/>
  <c r="J184" i="116"/>
  <c r="F184" i="116"/>
  <c r="E184" i="116"/>
  <c r="D184" i="116"/>
  <c r="L183" i="116"/>
  <c r="K183" i="116"/>
  <c r="J183" i="116"/>
  <c r="F183" i="116"/>
  <c r="E183" i="116"/>
  <c r="D183" i="116"/>
  <c r="L182" i="116"/>
  <c r="K182" i="116"/>
  <c r="J182" i="116"/>
  <c r="F182" i="116"/>
  <c r="E182" i="116"/>
  <c r="D182" i="116"/>
  <c r="L181" i="116"/>
  <c r="K181" i="116"/>
  <c r="J181" i="116"/>
  <c r="F181" i="116"/>
  <c r="E181" i="116"/>
  <c r="D181" i="116"/>
  <c r="L180" i="116"/>
  <c r="K180" i="116"/>
  <c r="J180" i="116"/>
  <c r="F180" i="116"/>
  <c r="E180" i="116"/>
  <c r="D180" i="116"/>
  <c r="L179" i="116"/>
  <c r="K179" i="116"/>
  <c r="J179" i="116"/>
  <c r="F179" i="116"/>
  <c r="E179" i="116"/>
  <c r="D179" i="116"/>
  <c r="L178" i="116"/>
  <c r="K178" i="116"/>
  <c r="J178" i="116"/>
  <c r="F178" i="116"/>
  <c r="E178" i="116"/>
  <c r="D178" i="116"/>
  <c r="L177" i="116"/>
  <c r="K177" i="116"/>
  <c r="J177" i="116"/>
  <c r="F177" i="116"/>
  <c r="E177" i="116"/>
  <c r="D177" i="116"/>
  <c r="L176" i="116"/>
  <c r="K176" i="116"/>
  <c r="J176" i="116"/>
  <c r="F176" i="116"/>
  <c r="E176" i="116"/>
  <c r="D176" i="116"/>
  <c r="L175" i="116"/>
  <c r="K175" i="116"/>
  <c r="J175" i="116"/>
  <c r="F175" i="116"/>
  <c r="E175" i="116"/>
  <c r="D175" i="116"/>
  <c r="L174" i="116"/>
  <c r="K174" i="116"/>
  <c r="J174" i="116"/>
  <c r="F174" i="116"/>
  <c r="E174" i="116"/>
  <c r="D174" i="116"/>
  <c r="L173" i="116"/>
  <c r="K173" i="116"/>
  <c r="J173" i="116"/>
  <c r="F173" i="116"/>
  <c r="E173" i="116"/>
  <c r="D173" i="116"/>
  <c r="L172" i="116"/>
  <c r="K172" i="116"/>
  <c r="J172" i="116"/>
  <c r="F172" i="116"/>
  <c r="E172" i="116"/>
  <c r="D172" i="116"/>
  <c r="L171" i="116"/>
  <c r="K171" i="116"/>
  <c r="J171" i="116"/>
  <c r="F171" i="116"/>
  <c r="E171" i="116"/>
  <c r="D171" i="116"/>
  <c r="L170" i="116"/>
  <c r="K170" i="116"/>
  <c r="J170" i="116"/>
  <c r="F170" i="116"/>
  <c r="E170" i="116"/>
  <c r="D170" i="116"/>
  <c r="L169" i="116"/>
  <c r="K169" i="116"/>
  <c r="J169" i="116"/>
  <c r="F169" i="116"/>
  <c r="E169" i="116"/>
  <c r="D169" i="116"/>
  <c r="L168" i="116"/>
  <c r="K168" i="116"/>
  <c r="J168" i="116"/>
  <c r="F168" i="116"/>
  <c r="E168" i="116"/>
  <c r="D168" i="116"/>
  <c r="L167" i="116"/>
  <c r="K167" i="116"/>
  <c r="J167" i="116"/>
  <c r="F167" i="116"/>
  <c r="E167" i="116"/>
  <c r="D167" i="116"/>
  <c r="L166" i="116"/>
  <c r="K166" i="116"/>
  <c r="J166" i="116"/>
  <c r="F166" i="116"/>
  <c r="E166" i="116"/>
  <c r="D166" i="116"/>
  <c r="L165" i="116"/>
  <c r="K165" i="116"/>
  <c r="J165" i="116"/>
  <c r="F165" i="116"/>
  <c r="E165" i="116"/>
  <c r="D165" i="116"/>
  <c r="L164" i="116"/>
  <c r="K164" i="116"/>
  <c r="J164" i="116"/>
  <c r="F164" i="116"/>
  <c r="E164" i="116"/>
  <c r="D164" i="116"/>
  <c r="L163" i="116"/>
  <c r="K163" i="116"/>
  <c r="J163" i="116"/>
  <c r="F163" i="116"/>
  <c r="E163" i="116"/>
  <c r="D163" i="116"/>
  <c r="L162" i="116"/>
  <c r="K162" i="116"/>
  <c r="J162" i="116"/>
  <c r="F162" i="116"/>
  <c r="E162" i="116"/>
  <c r="D162" i="116"/>
  <c r="L161" i="116"/>
  <c r="K161" i="116"/>
  <c r="J161" i="116"/>
  <c r="F161" i="116"/>
  <c r="E161" i="116"/>
  <c r="D161" i="116"/>
  <c r="L160" i="116"/>
  <c r="K160" i="116"/>
  <c r="J160" i="116"/>
  <c r="F160" i="116"/>
  <c r="E160" i="116"/>
  <c r="D160" i="116"/>
  <c r="L159" i="116"/>
  <c r="K159" i="116"/>
  <c r="J159" i="116"/>
  <c r="F159" i="116"/>
  <c r="E159" i="116"/>
  <c r="D159" i="116"/>
  <c r="L158" i="116"/>
  <c r="K158" i="116"/>
  <c r="J158" i="116"/>
  <c r="F158" i="116"/>
  <c r="E158" i="116"/>
  <c r="D158" i="116"/>
  <c r="L157" i="116"/>
  <c r="K157" i="116"/>
  <c r="J157" i="116"/>
  <c r="F157" i="116"/>
  <c r="E157" i="116"/>
  <c r="D157" i="116"/>
  <c r="L156" i="116"/>
  <c r="K156" i="116"/>
  <c r="J156" i="116"/>
  <c r="F156" i="116"/>
  <c r="E156" i="116"/>
  <c r="D156" i="116"/>
  <c r="L155" i="116"/>
  <c r="K155" i="116"/>
  <c r="J155" i="116"/>
  <c r="F155" i="116"/>
  <c r="E155" i="116"/>
  <c r="D155" i="116"/>
  <c r="L154" i="116"/>
  <c r="K154" i="116"/>
  <c r="J154" i="116"/>
  <c r="F154" i="116"/>
  <c r="E154" i="116"/>
  <c r="D154" i="116"/>
  <c r="L153" i="116"/>
  <c r="K153" i="116"/>
  <c r="J153" i="116"/>
  <c r="F153" i="116"/>
  <c r="E153" i="116"/>
  <c r="D153" i="116"/>
  <c r="L152" i="116"/>
  <c r="K152" i="116"/>
  <c r="J152" i="116"/>
  <c r="F152" i="116"/>
  <c r="E152" i="116"/>
  <c r="D152" i="116"/>
  <c r="L151" i="116"/>
  <c r="K151" i="116"/>
  <c r="J151" i="116"/>
  <c r="F151" i="116"/>
  <c r="E151" i="116"/>
  <c r="D151" i="116"/>
  <c r="L150" i="116"/>
  <c r="K150" i="116"/>
  <c r="J150" i="116"/>
  <c r="F150" i="116"/>
  <c r="E150" i="116"/>
  <c r="D150" i="116"/>
  <c r="L149" i="116"/>
  <c r="K149" i="116"/>
  <c r="J149" i="116"/>
  <c r="F149" i="116"/>
  <c r="E149" i="116"/>
  <c r="D149" i="116"/>
  <c r="L148" i="116"/>
  <c r="K148" i="116"/>
  <c r="J148" i="116"/>
  <c r="F148" i="116"/>
  <c r="E148" i="116"/>
  <c r="D148" i="116"/>
  <c r="L147" i="116"/>
  <c r="K147" i="116"/>
  <c r="J147" i="116"/>
  <c r="F147" i="116"/>
  <c r="E147" i="116"/>
  <c r="D147" i="116"/>
  <c r="L146" i="116"/>
  <c r="K146" i="116"/>
  <c r="J146" i="116"/>
  <c r="F146" i="116"/>
  <c r="E146" i="116"/>
  <c r="D146" i="116"/>
  <c r="L145" i="116"/>
  <c r="K145" i="116"/>
  <c r="J145" i="116"/>
  <c r="F145" i="116"/>
  <c r="E145" i="116"/>
  <c r="D145" i="116"/>
  <c r="L144" i="116"/>
  <c r="K144" i="116"/>
  <c r="J144" i="116"/>
  <c r="F144" i="116"/>
  <c r="E144" i="116"/>
  <c r="D144" i="116"/>
  <c r="L143" i="116"/>
  <c r="K143" i="116"/>
  <c r="J143" i="116"/>
  <c r="F143" i="116"/>
  <c r="E143" i="116"/>
  <c r="D143" i="116"/>
  <c r="L142" i="116"/>
  <c r="K142" i="116"/>
  <c r="J142" i="116"/>
  <c r="F142" i="116"/>
  <c r="E142" i="116"/>
  <c r="D142" i="116"/>
  <c r="L141" i="116"/>
  <c r="K141" i="116"/>
  <c r="J141" i="116"/>
  <c r="F141" i="116"/>
  <c r="E141" i="116"/>
  <c r="D141" i="116"/>
  <c r="L140" i="116"/>
  <c r="K140" i="116"/>
  <c r="J140" i="116"/>
  <c r="F140" i="116"/>
  <c r="E140" i="116"/>
  <c r="D140" i="116"/>
  <c r="L139" i="116"/>
  <c r="K139" i="116"/>
  <c r="J139" i="116"/>
  <c r="F139" i="116"/>
  <c r="E139" i="116"/>
  <c r="D139" i="116"/>
  <c r="L138" i="116"/>
  <c r="K138" i="116"/>
  <c r="J138" i="116"/>
  <c r="F138" i="116"/>
  <c r="E138" i="116"/>
  <c r="D138" i="116"/>
  <c r="L137" i="116"/>
  <c r="K137" i="116"/>
  <c r="J137" i="116"/>
  <c r="F137" i="116"/>
  <c r="E137" i="116"/>
  <c r="D137" i="116"/>
  <c r="L136" i="116"/>
  <c r="K136" i="116"/>
  <c r="J136" i="116"/>
  <c r="F136" i="116"/>
  <c r="E136" i="116"/>
  <c r="D136" i="116"/>
  <c r="L135" i="116"/>
  <c r="K135" i="116"/>
  <c r="J135" i="116"/>
  <c r="F135" i="116"/>
  <c r="E135" i="116"/>
  <c r="D135" i="116"/>
  <c r="L134" i="116"/>
  <c r="K134" i="116"/>
  <c r="J134" i="116"/>
  <c r="F134" i="116"/>
  <c r="E134" i="116"/>
  <c r="D134" i="116"/>
  <c r="L133" i="116"/>
  <c r="K133" i="116"/>
  <c r="J133" i="116"/>
  <c r="F133" i="116"/>
  <c r="E133" i="116"/>
  <c r="D133" i="116"/>
  <c r="L132" i="116"/>
  <c r="K132" i="116"/>
  <c r="J132" i="116"/>
  <c r="F132" i="116"/>
  <c r="E132" i="116"/>
  <c r="D132" i="116"/>
  <c r="L131" i="116"/>
  <c r="K131" i="116"/>
  <c r="J131" i="116"/>
  <c r="F131" i="116"/>
  <c r="E131" i="116"/>
  <c r="D131" i="116"/>
  <c r="L130" i="116"/>
  <c r="K130" i="116"/>
  <c r="J130" i="116"/>
  <c r="F130" i="116"/>
  <c r="E130" i="116"/>
  <c r="D130" i="116"/>
  <c r="L129" i="116"/>
  <c r="K129" i="116"/>
  <c r="J129" i="116"/>
  <c r="F129" i="116"/>
  <c r="E129" i="116"/>
  <c r="D129" i="116"/>
  <c r="L128" i="116"/>
  <c r="K128" i="116"/>
  <c r="J128" i="116"/>
  <c r="F128" i="116"/>
  <c r="E128" i="116"/>
  <c r="D128" i="116"/>
  <c r="L127" i="116"/>
  <c r="K127" i="116"/>
  <c r="J127" i="116"/>
  <c r="F127" i="116"/>
  <c r="E127" i="116"/>
  <c r="D127" i="116"/>
  <c r="L126" i="116"/>
  <c r="K126" i="116"/>
  <c r="J126" i="116"/>
  <c r="F126" i="116"/>
  <c r="E126" i="116"/>
  <c r="D126" i="116"/>
  <c r="L125" i="116"/>
  <c r="K125" i="116"/>
  <c r="J125" i="116"/>
  <c r="F125" i="116"/>
  <c r="E125" i="116"/>
  <c r="D125" i="116"/>
  <c r="L124" i="116"/>
  <c r="K124" i="116"/>
  <c r="J124" i="116"/>
  <c r="F124" i="116"/>
  <c r="E124" i="116"/>
  <c r="D124" i="116"/>
  <c r="L123" i="116"/>
  <c r="K123" i="116"/>
  <c r="J123" i="116"/>
  <c r="F123" i="116"/>
  <c r="E123" i="116"/>
  <c r="D123" i="116"/>
  <c r="L122" i="116"/>
  <c r="K122" i="116"/>
  <c r="J122" i="116"/>
  <c r="F122" i="116"/>
  <c r="E122" i="116"/>
  <c r="D122" i="116"/>
  <c r="L121" i="116"/>
  <c r="K121" i="116"/>
  <c r="J121" i="116"/>
  <c r="F121" i="116"/>
  <c r="E121" i="116"/>
  <c r="D121" i="116"/>
  <c r="L120" i="116"/>
  <c r="K120" i="116"/>
  <c r="J120" i="116"/>
  <c r="F120" i="116"/>
  <c r="E120" i="116"/>
  <c r="D120" i="116"/>
  <c r="L119" i="116"/>
  <c r="K119" i="116"/>
  <c r="J119" i="116"/>
  <c r="F119" i="116"/>
  <c r="E119" i="116"/>
  <c r="D119" i="116"/>
  <c r="L118" i="116"/>
  <c r="K118" i="116"/>
  <c r="J118" i="116"/>
  <c r="F118" i="116"/>
  <c r="E118" i="116"/>
  <c r="D118" i="116"/>
  <c r="L117" i="116"/>
  <c r="K117" i="116"/>
  <c r="J117" i="116"/>
  <c r="F117" i="116"/>
  <c r="E117" i="116"/>
  <c r="D117" i="116"/>
  <c r="L116" i="116"/>
  <c r="K116" i="116"/>
  <c r="J116" i="116"/>
  <c r="F116" i="116"/>
  <c r="E116" i="116"/>
  <c r="D116" i="116"/>
  <c r="L115" i="116"/>
  <c r="K115" i="116"/>
  <c r="J115" i="116"/>
  <c r="F115" i="116"/>
  <c r="E115" i="116"/>
  <c r="D115" i="116"/>
  <c r="L114" i="116"/>
  <c r="K114" i="116"/>
  <c r="J114" i="116"/>
  <c r="F114" i="116"/>
  <c r="E114" i="116"/>
  <c r="D114" i="116"/>
  <c r="L113" i="116"/>
  <c r="K113" i="116"/>
  <c r="J113" i="116"/>
  <c r="F113" i="116"/>
  <c r="E113" i="116"/>
  <c r="D113" i="116"/>
  <c r="L112" i="116"/>
  <c r="K112" i="116"/>
  <c r="J112" i="116"/>
  <c r="F112" i="116"/>
  <c r="E112" i="116"/>
  <c r="D112" i="116"/>
  <c r="L111" i="116"/>
  <c r="K111" i="116"/>
  <c r="J111" i="116"/>
  <c r="F111" i="116"/>
  <c r="E111" i="116"/>
  <c r="D111" i="116"/>
  <c r="L110" i="116"/>
  <c r="K110" i="116"/>
  <c r="J110" i="116"/>
  <c r="F110" i="116"/>
  <c r="E110" i="116"/>
  <c r="D110" i="116"/>
  <c r="L109" i="116"/>
  <c r="K109" i="116"/>
  <c r="J109" i="116"/>
  <c r="F109" i="116"/>
  <c r="E109" i="116"/>
  <c r="D109" i="116"/>
  <c r="L108" i="116"/>
  <c r="K108" i="116"/>
  <c r="J108" i="116"/>
  <c r="F108" i="116"/>
  <c r="E108" i="116"/>
  <c r="D108" i="116"/>
  <c r="L107" i="116"/>
  <c r="K107" i="116"/>
  <c r="J107" i="116"/>
  <c r="F107" i="116"/>
  <c r="E107" i="116"/>
  <c r="D107" i="116"/>
  <c r="L106" i="116"/>
  <c r="K106" i="116"/>
  <c r="J106" i="116"/>
  <c r="F106" i="116"/>
  <c r="E106" i="116"/>
  <c r="D106" i="116"/>
  <c r="L105" i="116"/>
  <c r="K105" i="116"/>
  <c r="J105" i="116"/>
  <c r="F105" i="116"/>
  <c r="E105" i="116"/>
  <c r="D105" i="116"/>
  <c r="L104" i="116"/>
  <c r="K104" i="116"/>
  <c r="J104" i="116"/>
  <c r="F104" i="116"/>
  <c r="E104" i="116"/>
  <c r="D104" i="116"/>
  <c r="L103" i="116"/>
  <c r="K103" i="116"/>
  <c r="J103" i="116"/>
  <c r="F103" i="116"/>
  <c r="E103" i="116"/>
  <c r="D103" i="116"/>
  <c r="L102" i="116"/>
  <c r="K102" i="116"/>
  <c r="J102" i="116"/>
  <c r="F102" i="116"/>
  <c r="E102" i="116"/>
  <c r="D102" i="116"/>
  <c r="L101" i="116"/>
  <c r="K101" i="116"/>
  <c r="J101" i="116"/>
  <c r="F101" i="116"/>
  <c r="E101" i="116"/>
  <c r="D101" i="116"/>
  <c r="L100" i="116"/>
  <c r="K100" i="116"/>
  <c r="J100" i="116"/>
  <c r="F100" i="116"/>
  <c r="E100" i="116"/>
  <c r="D100" i="116"/>
  <c r="L99" i="116"/>
  <c r="K99" i="116"/>
  <c r="J99" i="116"/>
  <c r="F99" i="116"/>
  <c r="E99" i="116"/>
  <c r="D99" i="116"/>
  <c r="L98" i="116"/>
  <c r="K98" i="116"/>
  <c r="J98" i="116"/>
  <c r="F98" i="116"/>
  <c r="E98" i="116"/>
  <c r="D98" i="116"/>
  <c r="L97" i="116"/>
  <c r="K97" i="116"/>
  <c r="J97" i="116"/>
  <c r="F97" i="116"/>
  <c r="E97" i="116"/>
  <c r="D97" i="116"/>
  <c r="L96" i="116"/>
  <c r="K96" i="116"/>
  <c r="J96" i="116"/>
  <c r="F96" i="116"/>
  <c r="E96" i="116"/>
  <c r="D96" i="116"/>
  <c r="L95" i="116"/>
  <c r="K95" i="116"/>
  <c r="J95" i="116"/>
  <c r="F95" i="116"/>
  <c r="E95" i="116"/>
  <c r="D95" i="116"/>
  <c r="L94" i="116"/>
  <c r="K94" i="116"/>
  <c r="J94" i="116"/>
  <c r="F94" i="116"/>
  <c r="E94" i="116"/>
  <c r="D94" i="116"/>
  <c r="L93" i="116"/>
  <c r="K93" i="116"/>
  <c r="J93" i="116"/>
  <c r="F93" i="116"/>
  <c r="E93" i="116"/>
  <c r="D93" i="116"/>
  <c r="L92" i="116"/>
  <c r="K92" i="116"/>
  <c r="J92" i="116"/>
  <c r="F92" i="116"/>
  <c r="E92" i="116"/>
  <c r="D92" i="116"/>
  <c r="L91" i="116"/>
  <c r="K91" i="116"/>
  <c r="J91" i="116"/>
  <c r="F91" i="116"/>
  <c r="E91" i="116"/>
  <c r="D91" i="116"/>
  <c r="L90" i="116"/>
  <c r="K90" i="116"/>
  <c r="J90" i="116"/>
  <c r="F90" i="116"/>
  <c r="E90" i="116"/>
  <c r="D90" i="116"/>
  <c r="L89" i="116"/>
  <c r="K89" i="116"/>
  <c r="J89" i="116"/>
  <c r="F89" i="116"/>
  <c r="E89" i="116"/>
  <c r="D89" i="116"/>
  <c r="L88" i="116"/>
  <c r="K88" i="116"/>
  <c r="J88" i="116"/>
  <c r="F88" i="116"/>
  <c r="E88" i="116"/>
  <c r="D88" i="116"/>
  <c r="L87" i="116"/>
  <c r="K87" i="116"/>
  <c r="J87" i="116"/>
  <c r="F87" i="116"/>
  <c r="E87" i="116"/>
  <c r="D87" i="116"/>
  <c r="L86" i="116"/>
  <c r="K86" i="116"/>
  <c r="J86" i="116"/>
  <c r="F86" i="116"/>
  <c r="E86" i="116"/>
  <c r="D86" i="116"/>
  <c r="L85" i="116"/>
  <c r="K85" i="116"/>
  <c r="J85" i="116"/>
  <c r="F85" i="116"/>
  <c r="E85" i="116"/>
  <c r="D85" i="116"/>
  <c r="L84" i="116"/>
  <c r="K84" i="116"/>
  <c r="J84" i="116"/>
  <c r="F84" i="116"/>
  <c r="E84" i="116"/>
  <c r="D84" i="116"/>
  <c r="L83" i="116"/>
  <c r="K83" i="116"/>
  <c r="J83" i="116"/>
  <c r="F83" i="116"/>
  <c r="E83" i="116"/>
  <c r="D83" i="116"/>
  <c r="L82" i="116"/>
  <c r="K82" i="116"/>
  <c r="J82" i="116"/>
  <c r="F82" i="116"/>
  <c r="E82" i="116"/>
  <c r="D82" i="116"/>
  <c r="L81" i="116"/>
  <c r="K81" i="116"/>
  <c r="J81" i="116"/>
  <c r="F81" i="116"/>
  <c r="E81" i="116"/>
  <c r="D81" i="116"/>
  <c r="L80" i="116"/>
  <c r="K80" i="116"/>
  <c r="J80" i="116"/>
  <c r="F80" i="116"/>
  <c r="E80" i="116"/>
  <c r="D80" i="116"/>
  <c r="L79" i="116"/>
  <c r="K79" i="116"/>
  <c r="J79" i="116"/>
  <c r="F79" i="116"/>
  <c r="E79" i="116"/>
  <c r="D79" i="116"/>
  <c r="L78" i="116"/>
  <c r="K78" i="116"/>
  <c r="J78" i="116"/>
  <c r="F78" i="116"/>
  <c r="E78" i="116"/>
  <c r="D78" i="116"/>
  <c r="L77" i="116"/>
  <c r="K77" i="116"/>
  <c r="J77" i="116"/>
  <c r="F77" i="116"/>
  <c r="E77" i="116"/>
  <c r="D77" i="116"/>
  <c r="L76" i="116"/>
  <c r="K76" i="116"/>
  <c r="J76" i="116"/>
  <c r="F76" i="116"/>
  <c r="E76" i="116"/>
  <c r="D76" i="116"/>
  <c r="L75" i="116"/>
  <c r="K75" i="116"/>
  <c r="J75" i="116"/>
  <c r="F75" i="116"/>
  <c r="E75" i="116"/>
  <c r="D75" i="116"/>
  <c r="L74" i="116"/>
  <c r="K74" i="116"/>
  <c r="J74" i="116"/>
  <c r="F74" i="116"/>
  <c r="E74" i="116"/>
  <c r="D74" i="116"/>
  <c r="L73" i="116"/>
  <c r="K73" i="116"/>
  <c r="J73" i="116"/>
  <c r="F73" i="116"/>
  <c r="E73" i="116"/>
  <c r="D73" i="116"/>
  <c r="L72" i="116"/>
  <c r="K72" i="116"/>
  <c r="J72" i="116"/>
  <c r="F72" i="116"/>
  <c r="E72" i="116"/>
  <c r="D72" i="116"/>
  <c r="L71" i="116"/>
  <c r="K71" i="116"/>
  <c r="J71" i="116"/>
  <c r="F71" i="116"/>
  <c r="E71" i="116"/>
  <c r="D71" i="116"/>
  <c r="L70" i="116"/>
  <c r="K70" i="116"/>
  <c r="J70" i="116"/>
  <c r="F70" i="116"/>
  <c r="E70" i="116"/>
  <c r="D70" i="116"/>
  <c r="L69" i="116"/>
  <c r="K69" i="116"/>
  <c r="J69" i="116"/>
  <c r="F69" i="116"/>
  <c r="E69" i="116"/>
  <c r="D69" i="116"/>
  <c r="L68" i="116"/>
  <c r="K68" i="116"/>
  <c r="J68" i="116"/>
  <c r="F68" i="116"/>
  <c r="E68" i="116"/>
  <c r="D68" i="116"/>
  <c r="L67" i="116"/>
  <c r="K67" i="116"/>
  <c r="J67" i="116"/>
  <c r="F67" i="116"/>
  <c r="E67" i="116"/>
  <c r="D67" i="116"/>
  <c r="L66" i="116"/>
  <c r="K66" i="116"/>
  <c r="J66" i="116"/>
  <c r="F66" i="116"/>
  <c r="E66" i="116"/>
  <c r="D66" i="116"/>
  <c r="L65" i="116"/>
  <c r="K65" i="116"/>
  <c r="J65" i="116"/>
  <c r="F65" i="116"/>
  <c r="E65" i="116"/>
  <c r="D65" i="116"/>
  <c r="L64" i="116"/>
  <c r="K64" i="116"/>
  <c r="J64" i="116"/>
  <c r="F64" i="116"/>
  <c r="E64" i="116"/>
  <c r="D64" i="116"/>
  <c r="L63" i="116"/>
  <c r="K63" i="116"/>
  <c r="J63" i="116"/>
  <c r="F63" i="116"/>
  <c r="E63" i="116"/>
  <c r="D63" i="116"/>
  <c r="L62" i="116"/>
  <c r="K62" i="116"/>
  <c r="J62" i="116"/>
  <c r="F62" i="116"/>
  <c r="E62" i="116"/>
  <c r="D62" i="116"/>
  <c r="L61" i="116"/>
  <c r="K61" i="116"/>
  <c r="J61" i="116"/>
  <c r="F61" i="116"/>
  <c r="E61" i="116"/>
  <c r="D61" i="116"/>
  <c r="L60" i="116"/>
  <c r="K60" i="116"/>
  <c r="J60" i="116"/>
  <c r="F60" i="116"/>
  <c r="E60" i="116"/>
  <c r="D60" i="116"/>
  <c r="L59" i="116"/>
  <c r="K59" i="116"/>
  <c r="J59" i="116"/>
  <c r="F59" i="116"/>
  <c r="E59" i="116"/>
  <c r="D59" i="116"/>
  <c r="L58" i="116"/>
  <c r="K58" i="116"/>
  <c r="J58" i="116"/>
  <c r="F58" i="116"/>
  <c r="E58" i="116"/>
  <c r="D58" i="116"/>
  <c r="L57" i="116"/>
  <c r="K57" i="116"/>
  <c r="J57" i="116"/>
  <c r="F57" i="116"/>
  <c r="E57" i="116"/>
  <c r="D57" i="116"/>
  <c r="L56" i="116"/>
  <c r="K56" i="116"/>
  <c r="J56" i="116"/>
  <c r="F56" i="116"/>
  <c r="E56" i="116"/>
  <c r="D56" i="116"/>
  <c r="L55" i="116"/>
  <c r="K55" i="116"/>
  <c r="J55" i="116"/>
  <c r="F55" i="116"/>
  <c r="E55" i="116"/>
  <c r="D55" i="116"/>
  <c r="L54" i="116"/>
  <c r="K54" i="116"/>
  <c r="J54" i="116"/>
  <c r="F54" i="116"/>
  <c r="E54" i="116"/>
  <c r="D54" i="116"/>
  <c r="L53" i="116"/>
  <c r="K53" i="116"/>
  <c r="J53" i="116"/>
  <c r="F53" i="116"/>
  <c r="E53" i="116"/>
  <c r="D53" i="116"/>
  <c r="L52" i="116"/>
  <c r="K52" i="116"/>
  <c r="J52" i="116"/>
  <c r="F52" i="116"/>
  <c r="E52" i="116"/>
  <c r="D52" i="116"/>
  <c r="L51" i="116"/>
  <c r="K51" i="116"/>
  <c r="J51" i="116"/>
  <c r="F51" i="116"/>
  <c r="E51" i="116"/>
  <c r="D51" i="116"/>
  <c r="L50" i="116"/>
  <c r="K50" i="116"/>
  <c r="J50" i="116"/>
  <c r="F50" i="116"/>
  <c r="E50" i="116"/>
  <c r="D50" i="116"/>
  <c r="L49" i="116"/>
  <c r="K49" i="116"/>
  <c r="J49" i="116"/>
  <c r="F49" i="116"/>
  <c r="E49" i="116"/>
  <c r="D49" i="116"/>
  <c r="L48" i="116"/>
  <c r="K48" i="116"/>
  <c r="J48" i="116"/>
  <c r="F48" i="116"/>
  <c r="E48" i="116"/>
  <c r="D48" i="116"/>
  <c r="L47" i="116"/>
  <c r="K47" i="116"/>
  <c r="J47" i="116"/>
  <c r="F47" i="116"/>
  <c r="E47" i="116"/>
  <c r="D47" i="116"/>
  <c r="L46" i="116"/>
  <c r="K46" i="116"/>
  <c r="J46" i="116"/>
  <c r="F46" i="116"/>
  <c r="E46" i="116"/>
  <c r="D46" i="116"/>
  <c r="L45" i="116"/>
  <c r="K45" i="116"/>
  <c r="J45" i="116"/>
  <c r="F45" i="116"/>
  <c r="E45" i="116"/>
  <c r="D45" i="116"/>
  <c r="M44" i="116"/>
  <c r="L44" i="116"/>
  <c r="K44" i="116"/>
  <c r="J44" i="116"/>
  <c r="F44" i="116"/>
  <c r="E44" i="116"/>
  <c r="D44" i="116"/>
  <c r="M43" i="116"/>
  <c r="L43" i="116"/>
  <c r="K43" i="116"/>
  <c r="J43" i="116"/>
  <c r="F43" i="116"/>
  <c r="E43" i="116"/>
  <c r="D43" i="116"/>
  <c r="M42" i="116"/>
  <c r="L42" i="116"/>
  <c r="K42" i="116"/>
  <c r="J42" i="116"/>
  <c r="F42" i="116"/>
  <c r="E42" i="116"/>
  <c r="D42" i="116"/>
  <c r="M41" i="116"/>
  <c r="L41" i="116"/>
  <c r="K41" i="116"/>
  <c r="J41" i="116"/>
  <c r="F41" i="116"/>
  <c r="E41" i="116"/>
  <c r="D41" i="116"/>
  <c r="M40" i="116"/>
  <c r="L40" i="116"/>
  <c r="K40" i="116"/>
  <c r="J40" i="116"/>
  <c r="F40" i="116"/>
  <c r="E40" i="116"/>
  <c r="D40" i="116"/>
  <c r="M39" i="116"/>
  <c r="L39" i="116"/>
  <c r="K39" i="116"/>
  <c r="J39" i="116"/>
  <c r="F39" i="116"/>
  <c r="E39" i="116"/>
  <c r="D39" i="116"/>
  <c r="M38" i="116"/>
  <c r="L38" i="116"/>
  <c r="K38" i="116"/>
  <c r="J38" i="116"/>
  <c r="F38" i="116"/>
  <c r="E38" i="116"/>
  <c r="D38" i="116"/>
  <c r="M37" i="116"/>
  <c r="L37" i="116"/>
  <c r="K37" i="116"/>
  <c r="J37" i="116"/>
  <c r="F37" i="116"/>
  <c r="E37" i="116"/>
  <c r="D37" i="116"/>
  <c r="M36" i="116"/>
  <c r="L36" i="116"/>
  <c r="K36" i="116"/>
  <c r="J36" i="116"/>
  <c r="F36" i="116"/>
  <c r="E36" i="116"/>
  <c r="D36" i="116"/>
  <c r="M35" i="116"/>
  <c r="L35" i="116"/>
  <c r="K35" i="116"/>
  <c r="J35" i="116"/>
  <c r="F35" i="116"/>
  <c r="E35" i="116"/>
  <c r="D35" i="116"/>
  <c r="M34" i="116"/>
  <c r="L34" i="116"/>
  <c r="K34" i="116"/>
  <c r="J34" i="116"/>
  <c r="F34" i="116"/>
  <c r="E34" i="116"/>
  <c r="D34" i="116"/>
  <c r="M33" i="116"/>
  <c r="L33" i="116"/>
  <c r="K33" i="116"/>
  <c r="J33" i="116"/>
  <c r="F33" i="116"/>
  <c r="E33" i="116"/>
  <c r="D33" i="116"/>
  <c r="M32" i="116"/>
  <c r="L32" i="116"/>
  <c r="K32" i="116"/>
  <c r="J32" i="116"/>
  <c r="F32" i="116"/>
  <c r="E32" i="116"/>
  <c r="D32" i="116"/>
  <c r="M31" i="116"/>
  <c r="L31" i="116"/>
  <c r="K31" i="116"/>
  <c r="J31" i="116"/>
  <c r="F31" i="116"/>
  <c r="E31" i="116"/>
  <c r="D31" i="116"/>
  <c r="M30" i="116"/>
  <c r="L30" i="116"/>
  <c r="K30" i="116"/>
  <c r="J30" i="116"/>
  <c r="F30" i="116"/>
  <c r="E30" i="116"/>
  <c r="D30" i="116"/>
  <c r="M29" i="116"/>
  <c r="L29" i="116"/>
  <c r="K29" i="116"/>
  <c r="J29" i="116"/>
  <c r="F29" i="116"/>
  <c r="E29" i="116"/>
  <c r="D29" i="116"/>
  <c r="M28" i="116"/>
  <c r="L28" i="116"/>
  <c r="K28" i="116"/>
  <c r="J28" i="116"/>
  <c r="F28" i="116"/>
  <c r="E28" i="116"/>
  <c r="D28" i="116"/>
  <c r="M27" i="116"/>
  <c r="L27" i="116"/>
  <c r="K27" i="116"/>
  <c r="J27" i="116"/>
  <c r="F27" i="116"/>
  <c r="E27" i="116"/>
  <c r="D27" i="116"/>
  <c r="M26" i="116"/>
  <c r="L26" i="116"/>
  <c r="K26" i="116"/>
  <c r="J26" i="116"/>
  <c r="F26" i="116"/>
  <c r="E26" i="116"/>
  <c r="D26" i="116"/>
  <c r="M25" i="116"/>
  <c r="L25" i="116"/>
  <c r="K25" i="116"/>
  <c r="J25" i="116"/>
  <c r="F25" i="116"/>
  <c r="E25" i="116"/>
  <c r="D25" i="116"/>
  <c r="M24" i="116"/>
  <c r="L24" i="116"/>
  <c r="K24" i="116"/>
  <c r="J24" i="116"/>
  <c r="F24" i="116"/>
  <c r="E24" i="116"/>
  <c r="D24" i="116"/>
  <c r="M23" i="116"/>
  <c r="L23" i="116"/>
  <c r="K23" i="116"/>
  <c r="J23" i="116"/>
  <c r="F23" i="116"/>
  <c r="E23" i="116"/>
  <c r="D23" i="116"/>
  <c r="M22" i="116"/>
  <c r="L22" i="116"/>
  <c r="K22" i="116"/>
  <c r="J22" i="116"/>
  <c r="F22" i="116"/>
  <c r="E22" i="116"/>
  <c r="D22" i="116"/>
  <c r="M21" i="116"/>
  <c r="L21" i="116"/>
  <c r="K21" i="116"/>
  <c r="J21" i="116"/>
  <c r="F21" i="116"/>
  <c r="E21" i="116"/>
  <c r="D21" i="116"/>
  <c r="M20" i="116"/>
  <c r="L20" i="116"/>
  <c r="K20" i="116"/>
  <c r="J20" i="116"/>
  <c r="F20" i="116"/>
  <c r="E20" i="116"/>
  <c r="D20" i="116"/>
  <c r="M19" i="116"/>
  <c r="L19" i="116"/>
  <c r="K19" i="116"/>
  <c r="J19" i="116"/>
  <c r="F19" i="116"/>
  <c r="E19" i="116"/>
  <c r="D19" i="116"/>
  <c r="M18" i="116"/>
  <c r="L18" i="116"/>
  <c r="K18" i="116"/>
  <c r="J18" i="116"/>
  <c r="F18" i="116"/>
  <c r="E18" i="116"/>
  <c r="D18" i="116"/>
  <c r="M17" i="116"/>
  <c r="L17" i="116"/>
  <c r="K17" i="116"/>
  <c r="J17" i="116"/>
  <c r="F17" i="116"/>
  <c r="E17" i="116"/>
  <c r="D17" i="116"/>
  <c r="M16" i="116"/>
  <c r="L16" i="116"/>
  <c r="K16" i="116"/>
  <c r="J16" i="116"/>
  <c r="F16" i="116"/>
  <c r="E16" i="116"/>
  <c r="D16" i="116"/>
  <c r="M15" i="116"/>
  <c r="L15" i="116"/>
  <c r="K15" i="116"/>
  <c r="J15" i="116"/>
  <c r="F15" i="116"/>
  <c r="E15" i="116"/>
  <c r="D15" i="116"/>
  <c r="M14" i="116"/>
  <c r="L14" i="116"/>
  <c r="K14" i="116"/>
  <c r="J14" i="116"/>
  <c r="F14" i="116"/>
  <c r="E14" i="116"/>
  <c r="D14" i="116"/>
  <c r="M13" i="116"/>
  <c r="L13" i="116"/>
  <c r="K13" i="116"/>
  <c r="J13" i="116"/>
  <c r="H13" i="116"/>
  <c r="F13" i="116"/>
  <c r="E13" i="116"/>
  <c r="D13" i="116"/>
  <c r="B13" i="116"/>
  <c r="M12" i="116"/>
  <c r="L12" i="116"/>
  <c r="K12" i="116"/>
  <c r="J12" i="116"/>
  <c r="H12" i="116"/>
  <c r="F12" i="116"/>
  <c r="E12" i="116"/>
  <c r="D12" i="116"/>
  <c r="B12" i="116"/>
  <c r="M11" i="116"/>
  <c r="L11" i="116"/>
  <c r="K11" i="116"/>
  <c r="J11" i="116"/>
  <c r="H11" i="116"/>
  <c r="F11" i="116"/>
  <c r="E11" i="116"/>
  <c r="D11" i="116"/>
  <c r="B11" i="116"/>
  <c r="M10" i="116"/>
  <c r="L10" i="116"/>
  <c r="K10" i="116"/>
  <c r="J10" i="116"/>
  <c r="H10" i="116"/>
  <c r="F10" i="116"/>
  <c r="E10" i="116"/>
  <c r="D10" i="116"/>
  <c r="B10" i="116"/>
  <c r="M9" i="116"/>
  <c r="L9" i="116"/>
  <c r="K9" i="116"/>
  <c r="J9" i="116"/>
  <c r="H9" i="116"/>
  <c r="F9" i="116"/>
  <c r="E9" i="116"/>
  <c r="D9" i="116"/>
  <c r="B9" i="116"/>
  <c r="M8" i="116"/>
  <c r="L8" i="116"/>
  <c r="K8" i="116"/>
  <c r="J8" i="116"/>
  <c r="H8" i="116"/>
  <c r="F8" i="116"/>
  <c r="E8" i="116"/>
  <c r="D8" i="116"/>
  <c r="B8" i="116"/>
  <c r="M7" i="116"/>
  <c r="L7" i="116"/>
  <c r="K7" i="116"/>
  <c r="J7" i="116"/>
  <c r="H7" i="116"/>
  <c r="F7" i="116"/>
  <c r="E7" i="116"/>
  <c r="D7" i="116"/>
  <c r="B7" i="116"/>
  <c r="M6" i="116"/>
  <c r="L6" i="116"/>
  <c r="K6" i="116"/>
  <c r="J6" i="116"/>
  <c r="H6" i="116"/>
  <c r="F6" i="116"/>
  <c r="E6" i="116"/>
  <c r="D6" i="116"/>
  <c r="B6" i="116"/>
  <c r="M5" i="116"/>
  <c r="L5" i="116"/>
  <c r="K5" i="116"/>
  <c r="J5" i="116"/>
  <c r="H5" i="116"/>
  <c r="F5" i="116"/>
  <c r="E5" i="116"/>
  <c r="D5" i="116"/>
  <c r="B5" i="116"/>
  <c r="M4" i="116"/>
  <c r="U4" i="116" s="1"/>
  <c r="L4" i="116"/>
  <c r="K4" i="116"/>
  <c r="J4" i="116"/>
  <c r="H4" i="116"/>
  <c r="F4" i="116"/>
  <c r="E4" i="116"/>
  <c r="D4" i="116"/>
  <c r="B4" i="116"/>
  <c r="F581" i="112"/>
  <c r="E581" i="112"/>
  <c r="D581" i="112"/>
  <c r="F580" i="112"/>
  <c r="E580" i="112"/>
  <c r="D580" i="112"/>
  <c r="F579" i="112"/>
  <c r="E579" i="112"/>
  <c r="D579" i="112"/>
  <c r="F578" i="112"/>
  <c r="E578" i="112"/>
  <c r="D578" i="112"/>
  <c r="F577" i="112"/>
  <c r="E577" i="112"/>
  <c r="D577" i="112"/>
  <c r="F576" i="112"/>
  <c r="E576" i="112"/>
  <c r="D576" i="112"/>
  <c r="F575" i="112"/>
  <c r="E575" i="112"/>
  <c r="D575" i="112"/>
  <c r="F574" i="112"/>
  <c r="E574" i="112"/>
  <c r="D574" i="112"/>
  <c r="F573" i="112"/>
  <c r="E573" i="112"/>
  <c r="D573" i="112"/>
  <c r="F572" i="112"/>
  <c r="E572" i="112"/>
  <c r="D572" i="112"/>
  <c r="F571" i="112"/>
  <c r="E571" i="112"/>
  <c r="D571" i="112"/>
  <c r="F570" i="112"/>
  <c r="E570" i="112"/>
  <c r="D570" i="112"/>
  <c r="F569" i="112"/>
  <c r="E569" i="112"/>
  <c r="D569" i="112"/>
  <c r="F568" i="112"/>
  <c r="E568" i="112"/>
  <c r="D568" i="112"/>
  <c r="F567" i="112"/>
  <c r="E567" i="112"/>
  <c r="D567" i="112"/>
  <c r="F566" i="112"/>
  <c r="E566" i="112"/>
  <c r="D566" i="112"/>
  <c r="F565" i="112"/>
  <c r="E565" i="112"/>
  <c r="D565" i="112"/>
  <c r="F564" i="112"/>
  <c r="E564" i="112"/>
  <c r="D564" i="112"/>
  <c r="F563" i="112"/>
  <c r="E563" i="112"/>
  <c r="D563" i="112"/>
  <c r="F562" i="112"/>
  <c r="E562" i="112"/>
  <c r="D562" i="112"/>
  <c r="F561" i="112"/>
  <c r="E561" i="112"/>
  <c r="D561" i="112"/>
  <c r="F560" i="112"/>
  <c r="E560" i="112"/>
  <c r="D560" i="112"/>
  <c r="F559" i="112"/>
  <c r="E559" i="112"/>
  <c r="D559" i="112"/>
  <c r="F558" i="112"/>
  <c r="E558" i="112"/>
  <c r="D558" i="112"/>
  <c r="F557" i="112"/>
  <c r="E557" i="112"/>
  <c r="D557" i="112"/>
  <c r="F556" i="112"/>
  <c r="E556" i="112"/>
  <c r="D556" i="112"/>
  <c r="F555" i="112"/>
  <c r="E555" i="112"/>
  <c r="D555" i="112"/>
  <c r="F554" i="112"/>
  <c r="E554" i="112"/>
  <c r="D554" i="112"/>
  <c r="F553" i="112"/>
  <c r="E553" i="112"/>
  <c r="D553" i="112"/>
  <c r="F552" i="112"/>
  <c r="E552" i="112"/>
  <c r="D552" i="112"/>
  <c r="F551" i="112"/>
  <c r="E551" i="112"/>
  <c r="D551" i="112"/>
  <c r="F550" i="112"/>
  <c r="E550" i="112"/>
  <c r="D550" i="112"/>
  <c r="F549" i="112"/>
  <c r="E549" i="112"/>
  <c r="D549" i="112"/>
  <c r="F548" i="112"/>
  <c r="E548" i="112"/>
  <c r="D548" i="112"/>
  <c r="F547" i="112"/>
  <c r="E547" i="112"/>
  <c r="D547" i="112"/>
  <c r="F546" i="112"/>
  <c r="E546" i="112"/>
  <c r="D546" i="112"/>
  <c r="F545" i="112"/>
  <c r="E545" i="112"/>
  <c r="D545" i="112"/>
  <c r="F544" i="112"/>
  <c r="E544" i="112"/>
  <c r="D544" i="112"/>
  <c r="F543" i="112"/>
  <c r="E543" i="112"/>
  <c r="D543" i="112"/>
  <c r="F542" i="112"/>
  <c r="E542" i="112"/>
  <c r="D542" i="112"/>
  <c r="F541" i="112"/>
  <c r="E541" i="112"/>
  <c r="D541" i="112"/>
  <c r="F540" i="112"/>
  <c r="E540" i="112"/>
  <c r="D540" i="112"/>
  <c r="F539" i="112"/>
  <c r="E539" i="112"/>
  <c r="D539" i="112"/>
  <c r="F538" i="112"/>
  <c r="E538" i="112"/>
  <c r="D538" i="112"/>
  <c r="F537" i="112"/>
  <c r="E537" i="112"/>
  <c r="D537" i="112"/>
  <c r="F536" i="112"/>
  <c r="E536" i="112"/>
  <c r="D536" i="112"/>
  <c r="F535" i="112"/>
  <c r="E535" i="112"/>
  <c r="D535" i="112"/>
  <c r="F534" i="112"/>
  <c r="E534" i="112"/>
  <c r="D534" i="112"/>
  <c r="F533" i="112"/>
  <c r="E533" i="112"/>
  <c r="D533" i="112"/>
  <c r="F532" i="112"/>
  <c r="E532" i="112"/>
  <c r="D532" i="112"/>
  <c r="F531" i="112"/>
  <c r="E531" i="112"/>
  <c r="D531" i="112"/>
  <c r="F530" i="112"/>
  <c r="E530" i="112"/>
  <c r="D530" i="112"/>
  <c r="F529" i="112"/>
  <c r="E529" i="112"/>
  <c r="D529" i="112"/>
  <c r="F528" i="112"/>
  <c r="E528" i="112"/>
  <c r="D528" i="112"/>
  <c r="F527" i="112"/>
  <c r="E527" i="112"/>
  <c r="D527" i="112"/>
  <c r="F526" i="112"/>
  <c r="E526" i="112"/>
  <c r="D526" i="112"/>
  <c r="F525" i="112"/>
  <c r="E525" i="112"/>
  <c r="D525" i="112"/>
  <c r="F524" i="112"/>
  <c r="E524" i="112"/>
  <c r="D524" i="112"/>
  <c r="F523" i="112"/>
  <c r="E523" i="112"/>
  <c r="D523" i="112"/>
  <c r="F522" i="112"/>
  <c r="E522" i="112"/>
  <c r="D522" i="112"/>
  <c r="F521" i="112"/>
  <c r="E521" i="112"/>
  <c r="D521" i="112"/>
  <c r="F520" i="112"/>
  <c r="E520" i="112"/>
  <c r="D520" i="112"/>
  <c r="F519" i="112"/>
  <c r="E519" i="112"/>
  <c r="D519" i="112"/>
  <c r="F518" i="112"/>
  <c r="E518" i="112"/>
  <c r="D518" i="112"/>
  <c r="F517" i="112"/>
  <c r="E517" i="112"/>
  <c r="D517" i="112"/>
  <c r="F516" i="112"/>
  <c r="E516" i="112"/>
  <c r="D516" i="112"/>
  <c r="F515" i="112"/>
  <c r="E515" i="112"/>
  <c r="D515" i="112"/>
  <c r="F514" i="112"/>
  <c r="E514" i="112"/>
  <c r="D514" i="112"/>
  <c r="F513" i="112"/>
  <c r="E513" i="112"/>
  <c r="D513" i="112"/>
  <c r="F512" i="112"/>
  <c r="E512" i="112"/>
  <c r="D512" i="112"/>
  <c r="F511" i="112"/>
  <c r="E511" i="112"/>
  <c r="D511" i="112"/>
  <c r="F510" i="112"/>
  <c r="E510" i="112"/>
  <c r="D510" i="112"/>
  <c r="F509" i="112"/>
  <c r="E509" i="112"/>
  <c r="D509" i="112"/>
  <c r="F508" i="112"/>
  <c r="E508" i="112"/>
  <c r="D508" i="112"/>
  <c r="F507" i="112"/>
  <c r="E507" i="112"/>
  <c r="D507" i="112"/>
  <c r="F506" i="112"/>
  <c r="E506" i="112"/>
  <c r="D506" i="112"/>
  <c r="F505" i="112"/>
  <c r="E505" i="112"/>
  <c r="D505" i="112"/>
  <c r="F504" i="112"/>
  <c r="E504" i="112"/>
  <c r="D504" i="112"/>
  <c r="F503" i="112"/>
  <c r="E503" i="112"/>
  <c r="D503" i="112"/>
  <c r="F502" i="112"/>
  <c r="E502" i="112"/>
  <c r="D502" i="112"/>
  <c r="F501" i="112"/>
  <c r="E501" i="112"/>
  <c r="D501" i="112"/>
  <c r="F500" i="112"/>
  <c r="E500" i="112"/>
  <c r="D500" i="112"/>
  <c r="F499" i="112"/>
  <c r="E499" i="112"/>
  <c r="D499" i="112"/>
  <c r="F498" i="112"/>
  <c r="E498" i="112"/>
  <c r="D498" i="112"/>
  <c r="F497" i="112"/>
  <c r="E497" i="112"/>
  <c r="D497" i="112"/>
  <c r="F496" i="112"/>
  <c r="E496" i="112"/>
  <c r="D496" i="112"/>
  <c r="F495" i="112"/>
  <c r="E495" i="112"/>
  <c r="D495" i="112"/>
  <c r="F494" i="112"/>
  <c r="E494" i="112"/>
  <c r="D494" i="112"/>
  <c r="F493" i="112"/>
  <c r="E493" i="112"/>
  <c r="D493" i="112"/>
  <c r="F492" i="112"/>
  <c r="E492" i="112"/>
  <c r="D492" i="112"/>
  <c r="F491" i="112"/>
  <c r="E491" i="112"/>
  <c r="D491" i="112"/>
  <c r="F490" i="112"/>
  <c r="E490" i="112"/>
  <c r="D490" i="112"/>
  <c r="F489" i="112"/>
  <c r="E489" i="112"/>
  <c r="D489" i="112"/>
  <c r="F488" i="112"/>
  <c r="E488" i="112"/>
  <c r="D488" i="112"/>
  <c r="F487" i="112"/>
  <c r="E487" i="112"/>
  <c r="D487" i="112"/>
  <c r="F486" i="112"/>
  <c r="E486" i="112"/>
  <c r="D486" i="112"/>
  <c r="F485" i="112"/>
  <c r="E485" i="112"/>
  <c r="D485" i="112"/>
  <c r="F484" i="112"/>
  <c r="E484" i="112"/>
  <c r="D484" i="112"/>
  <c r="F483" i="112"/>
  <c r="E483" i="112"/>
  <c r="D483" i="112"/>
  <c r="F482" i="112"/>
  <c r="E482" i="112"/>
  <c r="D482" i="112"/>
  <c r="F481" i="112"/>
  <c r="E481" i="112"/>
  <c r="D481" i="112"/>
  <c r="F480" i="112"/>
  <c r="E480" i="112"/>
  <c r="D480" i="112"/>
  <c r="F479" i="112"/>
  <c r="E479" i="112"/>
  <c r="D479" i="112"/>
  <c r="F478" i="112"/>
  <c r="E478" i="112"/>
  <c r="D478" i="112"/>
  <c r="F477" i="112"/>
  <c r="E477" i="112"/>
  <c r="D477" i="112"/>
  <c r="F476" i="112"/>
  <c r="E476" i="112"/>
  <c r="D476" i="112"/>
  <c r="F475" i="112"/>
  <c r="E475" i="112"/>
  <c r="D475" i="112"/>
  <c r="F474" i="112"/>
  <c r="E474" i="112"/>
  <c r="D474" i="112"/>
  <c r="F473" i="112"/>
  <c r="E473" i="112"/>
  <c r="D473" i="112"/>
  <c r="F472" i="112"/>
  <c r="E472" i="112"/>
  <c r="D472" i="112"/>
  <c r="F471" i="112"/>
  <c r="E471" i="112"/>
  <c r="D471" i="112"/>
  <c r="F470" i="112"/>
  <c r="E470" i="112"/>
  <c r="D470" i="112"/>
  <c r="F469" i="112"/>
  <c r="E469" i="112"/>
  <c r="D469" i="112"/>
  <c r="F468" i="112"/>
  <c r="E468" i="112"/>
  <c r="D468" i="112"/>
  <c r="F467" i="112"/>
  <c r="E467" i="112"/>
  <c r="D467" i="112"/>
  <c r="F466" i="112"/>
  <c r="E466" i="112"/>
  <c r="D466" i="112"/>
  <c r="F465" i="112"/>
  <c r="E465" i="112"/>
  <c r="D465" i="112"/>
  <c r="F464" i="112"/>
  <c r="E464" i="112"/>
  <c r="D464" i="112"/>
  <c r="F463" i="112"/>
  <c r="E463" i="112"/>
  <c r="D463" i="112"/>
  <c r="F462" i="112"/>
  <c r="E462" i="112"/>
  <c r="D462" i="112"/>
  <c r="F461" i="112"/>
  <c r="E461" i="112"/>
  <c r="D461" i="112"/>
  <c r="F460" i="112"/>
  <c r="E460" i="112"/>
  <c r="D460" i="112"/>
  <c r="F459" i="112"/>
  <c r="E459" i="112"/>
  <c r="D459" i="112"/>
  <c r="F458" i="112"/>
  <c r="E458" i="112"/>
  <c r="D458" i="112"/>
  <c r="F457" i="112"/>
  <c r="E457" i="112"/>
  <c r="D457" i="112"/>
  <c r="F456" i="112"/>
  <c r="E456" i="112"/>
  <c r="D456" i="112"/>
  <c r="F455" i="112"/>
  <c r="E455" i="112"/>
  <c r="D455" i="112"/>
  <c r="F454" i="112"/>
  <c r="E454" i="112"/>
  <c r="D454" i="112"/>
  <c r="F453" i="112"/>
  <c r="E453" i="112"/>
  <c r="D453" i="112"/>
  <c r="F452" i="112"/>
  <c r="E452" i="112"/>
  <c r="D452" i="112"/>
  <c r="F451" i="112"/>
  <c r="E451" i="112"/>
  <c r="D451" i="112"/>
  <c r="F450" i="112"/>
  <c r="E450" i="112"/>
  <c r="D450" i="112"/>
  <c r="F449" i="112"/>
  <c r="E449" i="112"/>
  <c r="D449" i="112"/>
  <c r="F448" i="112"/>
  <c r="E448" i="112"/>
  <c r="D448" i="112"/>
  <c r="F447" i="112"/>
  <c r="E447" i="112"/>
  <c r="D447" i="112"/>
  <c r="F446" i="112"/>
  <c r="E446" i="112"/>
  <c r="D446" i="112"/>
  <c r="F445" i="112"/>
  <c r="E445" i="112"/>
  <c r="D445" i="112"/>
  <c r="F444" i="112"/>
  <c r="E444" i="112"/>
  <c r="D444" i="112"/>
  <c r="F443" i="112"/>
  <c r="E443" i="112"/>
  <c r="D443" i="112"/>
  <c r="F442" i="112"/>
  <c r="E442" i="112"/>
  <c r="D442" i="112"/>
  <c r="F441" i="112"/>
  <c r="E441" i="112"/>
  <c r="D441" i="112"/>
  <c r="F440" i="112"/>
  <c r="E440" i="112"/>
  <c r="D440" i="112"/>
  <c r="F439" i="112"/>
  <c r="E439" i="112"/>
  <c r="D439" i="112"/>
  <c r="F438" i="112"/>
  <c r="E438" i="112"/>
  <c r="D438" i="112"/>
  <c r="F437" i="112"/>
  <c r="E437" i="112"/>
  <c r="D437" i="112"/>
  <c r="F436" i="112"/>
  <c r="E436" i="112"/>
  <c r="D436" i="112"/>
  <c r="F435" i="112"/>
  <c r="E435" i="112"/>
  <c r="D435" i="112"/>
  <c r="F434" i="112"/>
  <c r="E434" i="112"/>
  <c r="D434" i="112"/>
  <c r="F433" i="112"/>
  <c r="E433" i="112"/>
  <c r="D433" i="112"/>
  <c r="F432" i="112"/>
  <c r="E432" i="112"/>
  <c r="D432" i="112"/>
  <c r="F431" i="112"/>
  <c r="E431" i="112"/>
  <c r="D431" i="112"/>
  <c r="F430" i="112"/>
  <c r="E430" i="112"/>
  <c r="D430" i="112"/>
  <c r="F429" i="112"/>
  <c r="E429" i="112"/>
  <c r="D429" i="112"/>
  <c r="F428" i="112"/>
  <c r="E428" i="112"/>
  <c r="D428" i="112"/>
  <c r="F427" i="112"/>
  <c r="E427" i="112"/>
  <c r="D427" i="112"/>
  <c r="F426" i="112"/>
  <c r="E426" i="112"/>
  <c r="D426" i="112"/>
  <c r="F425" i="112"/>
  <c r="E425" i="112"/>
  <c r="D425" i="112"/>
  <c r="F424" i="112"/>
  <c r="E424" i="112"/>
  <c r="D424" i="112"/>
  <c r="F423" i="112"/>
  <c r="E423" i="112"/>
  <c r="D423" i="112"/>
  <c r="F422" i="112"/>
  <c r="E422" i="112"/>
  <c r="D422" i="112"/>
  <c r="F421" i="112"/>
  <c r="E421" i="112"/>
  <c r="D421" i="112"/>
  <c r="F420" i="112"/>
  <c r="E420" i="112"/>
  <c r="D420" i="112"/>
  <c r="F419" i="112"/>
  <c r="E419" i="112"/>
  <c r="D419" i="112"/>
  <c r="F418" i="112"/>
  <c r="E418" i="112"/>
  <c r="D418" i="112"/>
  <c r="F417" i="112"/>
  <c r="E417" i="112"/>
  <c r="D417" i="112"/>
  <c r="F416" i="112"/>
  <c r="E416" i="112"/>
  <c r="D416" i="112"/>
  <c r="F415" i="112"/>
  <c r="E415" i="112"/>
  <c r="D415" i="112"/>
  <c r="F414" i="112"/>
  <c r="E414" i="112"/>
  <c r="D414" i="112"/>
  <c r="F413" i="112"/>
  <c r="E413" i="112"/>
  <c r="D413" i="112"/>
  <c r="F412" i="112"/>
  <c r="E412" i="112"/>
  <c r="D412" i="112"/>
  <c r="F411" i="112"/>
  <c r="E411" i="112"/>
  <c r="D411" i="112"/>
  <c r="F410" i="112"/>
  <c r="E410" i="112"/>
  <c r="D410" i="112"/>
  <c r="F409" i="112"/>
  <c r="E409" i="112"/>
  <c r="D409" i="112"/>
  <c r="F408" i="112"/>
  <c r="E408" i="112"/>
  <c r="D408" i="112"/>
  <c r="F407" i="112"/>
  <c r="E407" i="112"/>
  <c r="D407" i="112"/>
  <c r="F406" i="112"/>
  <c r="E406" i="112"/>
  <c r="D406" i="112"/>
  <c r="F405" i="112"/>
  <c r="E405" i="112"/>
  <c r="D405" i="112"/>
  <c r="F404" i="112"/>
  <c r="E404" i="112"/>
  <c r="D404" i="112"/>
  <c r="F403" i="112"/>
  <c r="E403" i="112"/>
  <c r="D403" i="112"/>
  <c r="F402" i="112"/>
  <c r="E402" i="112"/>
  <c r="D402" i="112"/>
  <c r="F401" i="112"/>
  <c r="E401" i="112"/>
  <c r="D401" i="112"/>
  <c r="F400" i="112"/>
  <c r="E400" i="112"/>
  <c r="D400" i="112"/>
  <c r="F399" i="112"/>
  <c r="E399" i="112"/>
  <c r="D399" i="112"/>
  <c r="F398" i="112"/>
  <c r="E398" i="112"/>
  <c r="D398" i="112"/>
  <c r="F397" i="112"/>
  <c r="E397" i="112"/>
  <c r="D397" i="112"/>
  <c r="F396" i="112"/>
  <c r="E396" i="112"/>
  <c r="D396" i="112"/>
  <c r="F395" i="112"/>
  <c r="E395" i="112"/>
  <c r="D395" i="112"/>
  <c r="F394" i="112"/>
  <c r="E394" i="112"/>
  <c r="D394" i="112"/>
  <c r="F393" i="112"/>
  <c r="E393" i="112"/>
  <c r="D393" i="112"/>
  <c r="F392" i="112"/>
  <c r="E392" i="112"/>
  <c r="D392" i="112"/>
  <c r="F391" i="112"/>
  <c r="E391" i="112"/>
  <c r="D391" i="112"/>
  <c r="F390" i="112"/>
  <c r="E390" i="112"/>
  <c r="D390" i="112"/>
  <c r="F389" i="112"/>
  <c r="E389" i="112"/>
  <c r="D389" i="112"/>
  <c r="F388" i="112"/>
  <c r="E388" i="112"/>
  <c r="D388" i="112"/>
  <c r="F387" i="112"/>
  <c r="E387" i="112"/>
  <c r="D387" i="112"/>
  <c r="F386" i="112"/>
  <c r="E386" i="112"/>
  <c r="D386" i="112"/>
  <c r="F385" i="112"/>
  <c r="E385" i="112"/>
  <c r="D385" i="112"/>
  <c r="F384" i="112"/>
  <c r="E384" i="112"/>
  <c r="D384" i="112"/>
  <c r="F383" i="112"/>
  <c r="E383" i="112"/>
  <c r="D383" i="112"/>
  <c r="F382" i="112"/>
  <c r="E382" i="112"/>
  <c r="D382" i="112"/>
  <c r="F381" i="112"/>
  <c r="E381" i="112"/>
  <c r="D381" i="112"/>
  <c r="F380" i="112"/>
  <c r="E380" i="112"/>
  <c r="D380" i="112"/>
  <c r="F379" i="112"/>
  <c r="E379" i="112"/>
  <c r="D379" i="112"/>
  <c r="F378" i="112"/>
  <c r="E378" i="112"/>
  <c r="D378" i="112"/>
  <c r="F377" i="112"/>
  <c r="E377" i="112"/>
  <c r="D377" i="112"/>
  <c r="F376" i="112"/>
  <c r="E376" i="112"/>
  <c r="D376" i="112"/>
  <c r="F375" i="112"/>
  <c r="E375" i="112"/>
  <c r="D375" i="112"/>
  <c r="F374" i="112"/>
  <c r="E374" i="112"/>
  <c r="D374" i="112"/>
  <c r="F373" i="112"/>
  <c r="E373" i="112"/>
  <c r="D373" i="112"/>
  <c r="F372" i="112"/>
  <c r="E372" i="112"/>
  <c r="D372" i="112"/>
  <c r="F371" i="112"/>
  <c r="E371" i="112"/>
  <c r="D371" i="112"/>
  <c r="F370" i="112"/>
  <c r="E370" i="112"/>
  <c r="D370" i="112"/>
  <c r="F369" i="112"/>
  <c r="E369" i="112"/>
  <c r="D369" i="112"/>
  <c r="F368" i="112"/>
  <c r="E368" i="112"/>
  <c r="D368" i="112"/>
  <c r="F367" i="112"/>
  <c r="E367" i="112"/>
  <c r="D367" i="112"/>
  <c r="F366" i="112"/>
  <c r="E366" i="112"/>
  <c r="D366" i="112"/>
  <c r="F365" i="112"/>
  <c r="E365" i="112"/>
  <c r="D365" i="112"/>
  <c r="F364" i="112"/>
  <c r="E364" i="112"/>
  <c r="D364" i="112"/>
  <c r="F363" i="112"/>
  <c r="E363" i="112"/>
  <c r="D363" i="112"/>
  <c r="F362" i="112"/>
  <c r="E362" i="112"/>
  <c r="D362" i="112"/>
  <c r="F361" i="112"/>
  <c r="E361" i="112"/>
  <c r="D361" i="112"/>
  <c r="F360" i="112"/>
  <c r="E360" i="112"/>
  <c r="D360" i="112"/>
  <c r="F359" i="112"/>
  <c r="E359" i="112"/>
  <c r="D359" i="112"/>
  <c r="F358" i="112"/>
  <c r="E358" i="112"/>
  <c r="D358" i="112"/>
  <c r="F357" i="112"/>
  <c r="E357" i="112"/>
  <c r="D357" i="112"/>
  <c r="F356" i="112"/>
  <c r="E356" i="112"/>
  <c r="D356" i="112"/>
  <c r="F355" i="112"/>
  <c r="E355" i="112"/>
  <c r="D355" i="112"/>
  <c r="F354" i="112"/>
  <c r="E354" i="112"/>
  <c r="D354" i="112"/>
  <c r="F353" i="112"/>
  <c r="E353" i="112"/>
  <c r="D353" i="112"/>
  <c r="F352" i="112"/>
  <c r="E352" i="112"/>
  <c r="D352" i="112"/>
  <c r="F351" i="112"/>
  <c r="E351" i="112"/>
  <c r="D351" i="112"/>
  <c r="F350" i="112"/>
  <c r="E350" i="112"/>
  <c r="D350" i="112"/>
  <c r="F349" i="112"/>
  <c r="E349" i="112"/>
  <c r="D349" i="112"/>
  <c r="F348" i="112"/>
  <c r="E348" i="112"/>
  <c r="D348" i="112"/>
  <c r="F347" i="112"/>
  <c r="E347" i="112"/>
  <c r="D347" i="112"/>
  <c r="F346" i="112"/>
  <c r="E346" i="112"/>
  <c r="D346" i="112"/>
  <c r="F345" i="112"/>
  <c r="E345" i="112"/>
  <c r="D345" i="112"/>
  <c r="F344" i="112"/>
  <c r="E344" i="112"/>
  <c r="D344" i="112"/>
  <c r="F343" i="112"/>
  <c r="E343" i="112"/>
  <c r="D343" i="112"/>
  <c r="F342" i="112"/>
  <c r="E342" i="112"/>
  <c r="D342" i="112"/>
  <c r="F341" i="112"/>
  <c r="E341" i="112"/>
  <c r="D341" i="112"/>
  <c r="F340" i="112"/>
  <c r="E340" i="112"/>
  <c r="D340" i="112"/>
  <c r="F339" i="112"/>
  <c r="E339" i="112"/>
  <c r="D339" i="112"/>
  <c r="F338" i="112"/>
  <c r="E338" i="112"/>
  <c r="D338" i="112"/>
  <c r="F337" i="112"/>
  <c r="E337" i="112"/>
  <c r="D337" i="112"/>
  <c r="F336" i="112"/>
  <c r="E336" i="112"/>
  <c r="D336" i="112"/>
  <c r="F335" i="112"/>
  <c r="E335" i="112"/>
  <c r="D335" i="112"/>
  <c r="F334" i="112"/>
  <c r="E334" i="112"/>
  <c r="D334" i="112"/>
  <c r="F333" i="112"/>
  <c r="E333" i="112"/>
  <c r="D333" i="112"/>
  <c r="F332" i="112"/>
  <c r="E332" i="112"/>
  <c r="D332" i="112"/>
  <c r="F331" i="112"/>
  <c r="E331" i="112"/>
  <c r="D331" i="112"/>
  <c r="L330" i="112"/>
  <c r="K330" i="112"/>
  <c r="J330" i="112"/>
  <c r="F330" i="112"/>
  <c r="E330" i="112"/>
  <c r="D330" i="112"/>
  <c r="L329" i="112"/>
  <c r="K329" i="112"/>
  <c r="J329" i="112"/>
  <c r="F329" i="112"/>
  <c r="E329" i="112"/>
  <c r="D329" i="112"/>
  <c r="L328" i="112"/>
  <c r="K328" i="112"/>
  <c r="J328" i="112"/>
  <c r="F328" i="112"/>
  <c r="E328" i="112"/>
  <c r="D328" i="112"/>
  <c r="L327" i="112"/>
  <c r="K327" i="112"/>
  <c r="J327" i="112"/>
  <c r="F327" i="112"/>
  <c r="E327" i="112"/>
  <c r="D327" i="112"/>
  <c r="L326" i="112"/>
  <c r="K326" i="112"/>
  <c r="J326" i="112"/>
  <c r="F326" i="112"/>
  <c r="E326" i="112"/>
  <c r="D326" i="112"/>
  <c r="L325" i="112"/>
  <c r="K325" i="112"/>
  <c r="J325" i="112"/>
  <c r="F325" i="112"/>
  <c r="E325" i="112"/>
  <c r="D325" i="112"/>
  <c r="L324" i="112"/>
  <c r="K324" i="112"/>
  <c r="J324" i="112"/>
  <c r="F324" i="112"/>
  <c r="E324" i="112"/>
  <c r="D324" i="112"/>
  <c r="L323" i="112"/>
  <c r="K323" i="112"/>
  <c r="J323" i="112"/>
  <c r="F323" i="112"/>
  <c r="E323" i="112"/>
  <c r="D323" i="112"/>
  <c r="L322" i="112"/>
  <c r="K322" i="112"/>
  <c r="J322" i="112"/>
  <c r="F322" i="112"/>
  <c r="E322" i="112"/>
  <c r="D322" i="112"/>
  <c r="L321" i="112"/>
  <c r="K321" i="112"/>
  <c r="J321" i="112"/>
  <c r="F321" i="112"/>
  <c r="E321" i="112"/>
  <c r="D321" i="112"/>
  <c r="L320" i="112"/>
  <c r="K320" i="112"/>
  <c r="J320" i="112"/>
  <c r="F320" i="112"/>
  <c r="E320" i="112"/>
  <c r="D320" i="112"/>
  <c r="L319" i="112"/>
  <c r="K319" i="112"/>
  <c r="J319" i="112"/>
  <c r="F319" i="112"/>
  <c r="E319" i="112"/>
  <c r="D319" i="112"/>
  <c r="L318" i="112"/>
  <c r="K318" i="112"/>
  <c r="J318" i="112"/>
  <c r="F318" i="112"/>
  <c r="E318" i="112"/>
  <c r="D318" i="112"/>
  <c r="L317" i="112"/>
  <c r="K317" i="112"/>
  <c r="J317" i="112"/>
  <c r="F317" i="112"/>
  <c r="E317" i="112"/>
  <c r="D317" i="112"/>
  <c r="L316" i="112"/>
  <c r="K316" i="112"/>
  <c r="J316" i="112"/>
  <c r="F316" i="112"/>
  <c r="E316" i="112"/>
  <c r="D316" i="112"/>
  <c r="L315" i="112"/>
  <c r="K315" i="112"/>
  <c r="J315" i="112"/>
  <c r="F315" i="112"/>
  <c r="E315" i="112"/>
  <c r="D315" i="112"/>
  <c r="L314" i="112"/>
  <c r="K314" i="112"/>
  <c r="J314" i="112"/>
  <c r="F314" i="112"/>
  <c r="E314" i="112"/>
  <c r="D314" i="112"/>
  <c r="L313" i="112"/>
  <c r="K313" i="112"/>
  <c r="J313" i="112"/>
  <c r="F313" i="112"/>
  <c r="E313" i="112"/>
  <c r="D313" i="112"/>
  <c r="L312" i="112"/>
  <c r="K312" i="112"/>
  <c r="J312" i="112"/>
  <c r="F312" i="112"/>
  <c r="E312" i="112"/>
  <c r="D312" i="112"/>
  <c r="L311" i="112"/>
  <c r="K311" i="112"/>
  <c r="J311" i="112"/>
  <c r="F311" i="112"/>
  <c r="E311" i="112"/>
  <c r="D311" i="112"/>
  <c r="L310" i="112"/>
  <c r="K310" i="112"/>
  <c r="J310" i="112"/>
  <c r="F310" i="112"/>
  <c r="E310" i="112"/>
  <c r="D310" i="112"/>
  <c r="L309" i="112"/>
  <c r="K309" i="112"/>
  <c r="J309" i="112"/>
  <c r="F309" i="112"/>
  <c r="E309" i="112"/>
  <c r="D309" i="112"/>
  <c r="L308" i="112"/>
  <c r="K308" i="112"/>
  <c r="J308" i="112"/>
  <c r="F308" i="112"/>
  <c r="E308" i="112"/>
  <c r="D308" i="112"/>
  <c r="L307" i="112"/>
  <c r="K307" i="112"/>
  <c r="J307" i="112"/>
  <c r="F307" i="112"/>
  <c r="E307" i="112"/>
  <c r="D307" i="112"/>
  <c r="L306" i="112"/>
  <c r="K306" i="112"/>
  <c r="J306" i="112"/>
  <c r="F306" i="112"/>
  <c r="E306" i="112"/>
  <c r="D306" i="112"/>
  <c r="L305" i="112"/>
  <c r="K305" i="112"/>
  <c r="J305" i="112"/>
  <c r="F305" i="112"/>
  <c r="E305" i="112"/>
  <c r="D305" i="112"/>
  <c r="L304" i="112"/>
  <c r="K304" i="112"/>
  <c r="J304" i="112"/>
  <c r="F304" i="112"/>
  <c r="E304" i="112"/>
  <c r="D304" i="112"/>
  <c r="L303" i="112"/>
  <c r="K303" i="112"/>
  <c r="J303" i="112"/>
  <c r="F303" i="112"/>
  <c r="E303" i="112"/>
  <c r="D303" i="112"/>
  <c r="L302" i="112"/>
  <c r="K302" i="112"/>
  <c r="J302" i="112"/>
  <c r="F302" i="112"/>
  <c r="E302" i="112"/>
  <c r="D302" i="112"/>
  <c r="L301" i="112"/>
  <c r="K301" i="112"/>
  <c r="J301" i="112"/>
  <c r="F301" i="112"/>
  <c r="E301" i="112"/>
  <c r="D301" i="112"/>
  <c r="L300" i="112"/>
  <c r="K300" i="112"/>
  <c r="J300" i="112"/>
  <c r="F300" i="112"/>
  <c r="E300" i="112"/>
  <c r="D300" i="112"/>
  <c r="L299" i="112"/>
  <c r="K299" i="112"/>
  <c r="J299" i="112"/>
  <c r="F299" i="112"/>
  <c r="E299" i="112"/>
  <c r="D299" i="112"/>
  <c r="L298" i="112"/>
  <c r="K298" i="112"/>
  <c r="J298" i="112"/>
  <c r="F298" i="112"/>
  <c r="E298" i="112"/>
  <c r="D298" i="112"/>
  <c r="L297" i="112"/>
  <c r="K297" i="112"/>
  <c r="J297" i="112"/>
  <c r="F297" i="112"/>
  <c r="E297" i="112"/>
  <c r="D297" i="112"/>
  <c r="L296" i="112"/>
  <c r="K296" i="112"/>
  <c r="J296" i="112"/>
  <c r="F296" i="112"/>
  <c r="E296" i="112"/>
  <c r="D296" i="112"/>
  <c r="L295" i="112"/>
  <c r="K295" i="112"/>
  <c r="J295" i="112"/>
  <c r="F295" i="112"/>
  <c r="E295" i="112"/>
  <c r="D295" i="112"/>
  <c r="L294" i="112"/>
  <c r="K294" i="112"/>
  <c r="J294" i="112"/>
  <c r="F294" i="112"/>
  <c r="E294" i="112"/>
  <c r="D294" i="112"/>
  <c r="L293" i="112"/>
  <c r="K293" i="112"/>
  <c r="J293" i="112"/>
  <c r="H293" i="112"/>
  <c r="F293" i="112"/>
  <c r="E293" i="112"/>
  <c r="D293" i="112"/>
  <c r="L292" i="112"/>
  <c r="K292" i="112"/>
  <c r="J292" i="112"/>
  <c r="H292" i="112"/>
  <c r="F292" i="112"/>
  <c r="E292" i="112"/>
  <c r="D292" i="112"/>
  <c r="L291" i="112"/>
  <c r="K291" i="112"/>
  <c r="J291" i="112"/>
  <c r="H291" i="112"/>
  <c r="F291" i="112"/>
  <c r="E291" i="112"/>
  <c r="D291" i="112"/>
  <c r="L290" i="112"/>
  <c r="K290" i="112"/>
  <c r="J290" i="112"/>
  <c r="H290" i="112"/>
  <c r="F290" i="112"/>
  <c r="E290" i="112"/>
  <c r="D290" i="112"/>
  <c r="L289" i="112"/>
  <c r="K289" i="112"/>
  <c r="J289" i="112"/>
  <c r="H289" i="112"/>
  <c r="F289" i="112"/>
  <c r="E289" i="112"/>
  <c r="D289" i="112"/>
  <c r="L288" i="112"/>
  <c r="K288" i="112"/>
  <c r="J288" i="112"/>
  <c r="H288" i="112"/>
  <c r="F288" i="112"/>
  <c r="E288" i="112"/>
  <c r="D288" i="112"/>
  <c r="L287" i="112"/>
  <c r="K287" i="112"/>
  <c r="J287" i="112"/>
  <c r="H287" i="112"/>
  <c r="F287" i="112"/>
  <c r="E287" i="112"/>
  <c r="D287" i="112"/>
  <c r="L286" i="112"/>
  <c r="K286" i="112"/>
  <c r="J286" i="112"/>
  <c r="H286" i="112"/>
  <c r="F286" i="112"/>
  <c r="E286" i="112"/>
  <c r="D286" i="112"/>
  <c r="L285" i="112"/>
  <c r="K285" i="112"/>
  <c r="J285" i="112"/>
  <c r="H285" i="112"/>
  <c r="F285" i="112"/>
  <c r="E285" i="112"/>
  <c r="D285" i="112"/>
  <c r="L284" i="112"/>
  <c r="K284" i="112"/>
  <c r="J284" i="112"/>
  <c r="H284" i="112"/>
  <c r="F284" i="112"/>
  <c r="E284" i="112"/>
  <c r="D284" i="112"/>
  <c r="L283" i="112"/>
  <c r="K283" i="112"/>
  <c r="J283" i="112"/>
  <c r="H283" i="112"/>
  <c r="F283" i="112"/>
  <c r="E283" i="112"/>
  <c r="D283" i="112"/>
  <c r="L282" i="112"/>
  <c r="K282" i="112"/>
  <c r="J282" i="112"/>
  <c r="H282" i="112"/>
  <c r="F282" i="112"/>
  <c r="E282" i="112"/>
  <c r="D282" i="112"/>
  <c r="L281" i="112"/>
  <c r="K281" i="112"/>
  <c r="J281" i="112"/>
  <c r="H281" i="112"/>
  <c r="F281" i="112"/>
  <c r="E281" i="112"/>
  <c r="D281" i="112"/>
  <c r="L280" i="112"/>
  <c r="K280" i="112"/>
  <c r="J280" i="112"/>
  <c r="H280" i="112"/>
  <c r="F280" i="112"/>
  <c r="E280" i="112"/>
  <c r="D280" i="112"/>
  <c r="L279" i="112"/>
  <c r="K279" i="112"/>
  <c r="J279" i="112"/>
  <c r="H279" i="112"/>
  <c r="F279" i="112"/>
  <c r="E279" i="112"/>
  <c r="D279" i="112"/>
  <c r="L278" i="112"/>
  <c r="K278" i="112"/>
  <c r="J278" i="112"/>
  <c r="H278" i="112"/>
  <c r="F278" i="112"/>
  <c r="E278" i="112"/>
  <c r="D278" i="112"/>
  <c r="L277" i="112"/>
  <c r="K277" i="112"/>
  <c r="J277" i="112"/>
  <c r="H277" i="112"/>
  <c r="F277" i="112"/>
  <c r="E277" i="112"/>
  <c r="D277" i="112"/>
  <c r="L276" i="112"/>
  <c r="K276" i="112"/>
  <c r="J276" i="112"/>
  <c r="H276" i="112"/>
  <c r="F276" i="112"/>
  <c r="E276" i="112"/>
  <c r="D276" i="112"/>
  <c r="L275" i="112"/>
  <c r="K275" i="112"/>
  <c r="J275" i="112"/>
  <c r="H275" i="112"/>
  <c r="F275" i="112"/>
  <c r="E275" i="112"/>
  <c r="D275" i="112"/>
  <c r="L274" i="112"/>
  <c r="K274" i="112"/>
  <c r="J274" i="112"/>
  <c r="H274" i="112"/>
  <c r="F274" i="112"/>
  <c r="E274" i="112"/>
  <c r="D274" i="112"/>
  <c r="L273" i="112"/>
  <c r="K273" i="112"/>
  <c r="J273" i="112"/>
  <c r="H273" i="112"/>
  <c r="F273" i="112"/>
  <c r="E273" i="112"/>
  <c r="D273" i="112"/>
  <c r="L272" i="112"/>
  <c r="K272" i="112"/>
  <c r="J272" i="112"/>
  <c r="H272" i="112"/>
  <c r="F272" i="112"/>
  <c r="E272" i="112"/>
  <c r="D272" i="112"/>
  <c r="L271" i="112"/>
  <c r="K271" i="112"/>
  <c r="J271" i="112"/>
  <c r="H271" i="112"/>
  <c r="F271" i="112"/>
  <c r="E271" i="112"/>
  <c r="D271" i="112"/>
  <c r="L270" i="112"/>
  <c r="K270" i="112"/>
  <c r="J270" i="112"/>
  <c r="H270" i="112"/>
  <c r="F270" i="112"/>
  <c r="E270" i="112"/>
  <c r="D270" i="112"/>
  <c r="L269" i="112"/>
  <c r="K269" i="112"/>
  <c r="J269" i="112"/>
  <c r="H269" i="112"/>
  <c r="F269" i="112"/>
  <c r="E269" i="112"/>
  <c r="D269" i="112"/>
  <c r="L268" i="112"/>
  <c r="K268" i="112"/>
  <c r="J268" i="112"/>
  <c r="H268" i="112"/>
  <c r="F268" i="112"/>
  <c r="E268" i="112"/>
  <c r="D268" i="112"/>
  <c r="L267" i="112"/>
  <c r="K267" i="112"/>
  <c r="J267" i="112"/>
  <c r="H267" i="112"/>
  <c r="F267" i="112"/>
  <c r="E267" i="112"/>
  <c r="D267" i="112"/>
  <c r="L266" i="112"/>
  <c r="K266" i="112"/>
  <c r="J266" i="112"/>
  <c r="H266" i="112"/>
  <c r="F266" i="112"/>
  <c r="E266" i="112"/>
  <c r="D266" i="112"/>
  <c r="L265" i="112"/>
  <c r="K265" i="112"/>
  <c r="J265" i="112"/>
  <c r="H265" i="112"/>
  <c r="F265" i="112"/>
  <c r="E265" i="112"/>
  <c r="D265" i="112"/>
  <c r="L264" i="112"/>
  <c r="K264" i="112"/>
  <c r="J264" i="112"/>
  <c r="H264" i="112"/>
  <c r="F264" i="112"/>
  <c r="E264" i="112"/>
  <c r="D264" i="112"/>
  <c r="L263" i="112"/>
  <c r="K263" i="112"/>
  <c r="J263" i="112"/>
  <c r="H263" i="112"/>
  <c r="F263" i="112"/>
  <c r="E263" i="112"/>
  <c r="D263" i="112"/>
  <c r="L262" i="112"/>
  <c r="K262" i="112"/>
  <c r="J262" i="112"/>
  <c r="H262" i="112"/>
  <c r="F262" i="112"/>
  <c r="E262" i="112"/>
  <c r="D262" i="112"/>
  <c r="L261" i="112"/>
  <c r="K261" i="112"/>
  <c r="J261" i="112"/>
  <c r="H261" i="112"/>
  <c r="F261" i="112"/>
  <c r="E261" i="112"/>
  <c r="D261" i="112"/>
  <c r="L260" i="112"/>
  <c r="K260" i="112"/>
  <c r="J260" i="112"/>
  <c r="H260" i="112"/>
  <c r="F260" i="112"/>
  <c r="E260" i="112"/>
  <c r="D260" i="112"/>
  <c r="L259" i="112"/>
  <c r="K259" i="112"/>
  <c r="J259" i="112"/>
  <c r="H259" i="112"/>
  <c r="F259" i="112"/>
  <c r="E259" i="112"/>
  <c r="D259" i="112"/>
  <c r="L258" i="112"/>
  <c r="K258" i="112"/>
  <c r="J258" i="112"/>
  <c r="H258" i="112"/>
  <c r="F258" i="112"/>
  <c r="E258" i="112"/>
  <c r="D258" i="112"/>
  <c r="L257" i="112"/>
  <c r="K257" i="112"/>
  <c r="J257" i="112"/>
  <c r="H257" i="112"/>
  <c r="F257" i="112"/>
  <c r="E257" i="112"/>
  <c r="D257" i="112"/>
  <c r="L256" i="112"/>
  <c r="K256" i="112"/>
  <c r="J256" i="112"/>
  <c r="H256" i="112"/>
  <c r="F256" i="112"/>
  <c r="E256" i="112"/>
  <c r="D256" i="112"/>
  <c r="L255" i="112"/>
  <c r="K255" i="112"/>
  <c r="J255" i="112"/>
  <c r="H255" i="112"/>
  <c r="F255" i="112"/>
  <c r="E255" i="112"/>
  <c r="D255" i="112"/>
  <c r="L254" i="112"/>
  <c r="K254" i="112"/>
  <c r="J254" i="112"/>
  <c r="H254" i="112"/>
  <c r="F254" i="112"/>
  <c r="E254" i="112"/>
  <c r="D254" i="112"/>
  <c r="L253" i="112"/>
  <c r="K253" i="112"/>
  <c r="J253" i="112"/>
  <c r="H253" i="112"/>
  <c r="F253" i="112"/>
  <c r="E253" i="112"/>
  <c r="D253" i="112"/>
  <c r="L252" i="112"/>
  <c r="K252" i="112"/>
  <c r="J252" i="112"/>
  <c r="H252" i="112"/>
  <c r="F252" i="112"/>
  <c r="E252" i="112"/>
  <c r="D252" i="112"/>
  <c r="L251" i="112"/>
  <c r="K251" i="112"/>
  <c r="J251" i="112"/>
  <c r="H251" i="112"/>
  <c r="F251" i="112"/>
  <c r="E251" i="112"/>
  <c r="D251" i="112"/>
  <c r="L250" i="112"/>
  <c r="K250" i="112"/>
  <c r="J250" i="112"/>
  <c r="H250" i="112"/>
  <c r="F250" i="112"/>
  <c r="E250" i="112"/>
  <c r="D250" i="112"/>
  <c r="L249" i="112"/>
  <c r="K249" i="112"/>
  <c r="J249" i="112"/>
  <c r="H249" i="112"/>
  <c r="F249" i="112"/>
  <c r="E249" i="112"/>
  <c r="D249" i="112"/>
  <c r="L248" i="112"/>
  <c r="K248" i="112"/>
  <c r="J248" i="112"/>
  <c r="H248" i="112"/>
  <c r="F248" i="112"/>
  <c r="E248" i="112"/>
  <c r="D248" i="112"/>
  <c r="L247" i="112"/>
  <c r="K247" i="112"/>
  <c r="J247" i="112"/>
  <c r="H247" i="112"/>
  <c r="F247" i="112"/>
  <c r="E247" i="112"/>
  <c r="D247" i="112"/>
  <c r="L246" i="112"/>
  <c r="K246" i="112"/>
  <c r="J246" i="112"/>
  <c r="H246" i="112"/>
  <c r="F246" i="112"/>
  <c r="E246" i="112"/>
  <c r="D246" i="112"/>
  <c r="L245" i="112"/>
  <c r="K245" i="112"/>
  <c r="J245" i="112"/>
  <c r="H245" i="112"/>
  <c r="F245" i="112"/>
  <c r="E245" i="112"/>
  <c r="D245" i="112"/>
  <c r="L244" i="112"/>
  <c r="K244" i="112"/>
  <c r="J244" i="112"/>
  <c r="H244" i="112"/>
  <c r="F244" i="112"/>
  <c r="E244" i="112"/>
  <c r="D244" i="112"/>
  <c r="L243" i="112"/>
  <c r="K243" i="112"/>
  <c r="J243" i="112"/>
  <c r="H243" i="112"/>
  <c r="F243" i="112"/>
  <c r="E243" i="112"/>
  <c r="D243" i="112"/>
  <c r="L242" i="112"/>
  <c r="K242" i="112"/>
  <c r="J242" i="112"/>
  <c r="H242" i="112"/>
  <c r="F242" i="112"/>
  <c r="E242" i="112"/>
  <c r="D242" i="112"/>
  <c r="L241" i="112"/>
  <c r="K241" i="112"/>
  <c r="J241" i="112"/>
  <c r="H241" i="112"/>
  <c r="F241" i="112"/>
  <c r="E241" i="112"/>
  <c r="D241" i="112"/>
  <c r="L240" i="112"/>
  <c r="K240" i="112"/>
  <c r="J240" i="112"/>
  <c r="H240" i="112"/>
  <c r="F240" i="112"/>
  <c r="E240" i="112"/>
  <c r="D240" i="112"/>
  <c r="L239" i="112"/>
  <c r="K239" i="112"/>
  <c r="J239" i="112"/>
  <c r="H239" i="112"/>
  <c r="F239" i="112"/>
  <c r="E239" i="112"/>
  <c r="D239" i="112"/>
  <c r="L238" i="112"/>
  <c r="K238" i="112"/>
  <c r="J238" i="112"/>
  <c r="H238" i="112"/>
  <c r="F238" i="112"/>
  <c r="E238" i="112"/>
  <c r="D238" i="112"/>
  <c r="L237" i="112"/>
  <c r="K237" i="112"/>
  <c r="J237" i="112"/>
  <c r="H237" i="112"/>
  <c r="F237" i="112"/>
  <c r="E237" i="112"/>
  <c r="D237" i="112"/>
  <c r="L236" i="112"/>
  <c r="K236" i="112"/>
  <c r="J236" i="112"/>
  <c r="H236" i="112"/>
  <c r="F236" i="112"/>
  <c r="E236" i="112"/>
  <c r="D236" i="112"/>
  <c r="L235" i="112"/>
  <c r="K235" i="112"/>
  <c r="J235" i="112"/>
  <c r="H235" i="112"/>
  <c r="F235" i="112"/>
  <c r="E235" i="112"/>
  <c r="D235" i="112"/>
  <c r="L234" i="112"/>
  <c r="K234" i="112"/>
  <c r="J234" i="112"/>
  <c r="H234" i="112"/>
  <c r="F234" i="112"/>
  <c r="E234" i="112"/>
  <c r="D234" i="112"/>
  <c r="L233" i="112"/>
  <c r="K233" i="112"/>
  <c r="J233" i="112"/>
  <c r="H233" i="112"/>
  <c r="F233" i="112"/>
  <c r="E233" i="112"/>
  <c r="D233" i="112"/>
  <c r="L232" i="112"/>
  <c r="K232" i="112"/>
  <c r="J232" i="112"/>
  <c r="F232" i="112"/>
  <c r="E232" i="112"/>
  <c r="D232" i="112"/>
  <c r="L231" i="112"/>
  <c r="K231" i="112"/>
  <c r="J231" i="112"/>
  <c r="F231" i="112"/>
  <c r="E231" i="112"/>
  <c r="D231" i="112"/>
  <c r="L230" i="112"/>
  <c r="K230" i="112"/>
  <c r="J230" i="112"/>
  <c r="F230" i="112"/>
  <c r="E230" i="112"/>
  <c r="D230" i="112"/>
  <c r="L229" i="112"/>
  <c r="K229" i="112"/>
  <c r="J229" i="112"/>
  <c r="F229" i="112"/>
  <c r="E229" i="112"/>
  <c r="D229" i="112"/>
  <c r="L228" i="112"/>
  <c r="K228" i="112"/>
  <c r="J228" i="112"/>
  <c r="F228" i="112"/>
  <c r="E228" i="112"/>
  <c r="D228" i="112"/>
  <c r="L227" i="112"/>
  <c r="K227" i="112"/>
  <c r="J227" i="112"/>
  <c r="F227" i="112"/>
  <c r="E227" i="112"/>
  <c r="D227" i="112"/>
  <c r="L226" i="112"/>
  <c r="K226" i="112"/>
  <c r="J226" i="112"/>
  <c r="F226" i="112"/>
  <c r="E226" i="112"/>
  <c r="D226" i="112"/>
  <c r="L225" i="112"/>
  <c r="K225" i="112"/>
  <c r="J225" i="112"/>
  <c r="F225" i="112"/>
  <c r="E225" i="112"/>
  <c r="D225" i="112"/>
  <c r="L224" i="112"/>
  <c r="K224" i="112"/>
  <c r="J224" i="112"/>
  <c r="F224" i="112"/>
  <c r="E224" i="112"/>
  <c r="D224" i="112"/>
  <c r="L223" i="112"/>
  <c r="K223" i="112"/>
  <c r="J223" i="112"/>
  <c r="F223" i="112"/>
  <c r="E223" i="112"/>
  <c r="D223" i="112"/>
  <c r="L222" i="112"/>
  <c r="K222" i="112"/>
  <c r="J222" i="112"/>
  <c r="F222" i="112"/>
  <c r="E222" i="112"/>
  <c r="D222" i="112"/>
  <c r="L221" i="112"/>
  <c r="K221" i="112"/>
  <c r="J221" i="112"/>
  <c r="F221" i="112"/>
  <c r="E221" i="112"/>
  <c r="D221" i="112"/>
  <c r="L220" i="112"/>
  <c r="K220" i="112"/>
  <c r="J220" i="112"/>
  <c r="F220" i="112"/>
  <c r="E220" i="112"/>
  <c r="D220" i="112"/>
  <c r="L219" i="112"/>
  <c r="K219" i="112"/>
  <c r="J219" i="112"/>
  <c r="F219" i="112"/>
  <c r="E219" i="112"/>
  <c r="D219" i="112"/>
  <c r="L218" i="112"/>
  <c r="K218" i="112"/>
  <c r="J218" i="112"/>
  <c r="F218" i="112"/>
  <c r="E218" i="112"/>
  <c r="D218" i="112"/>
  <c r="L217" i="112"/>
  <c r="K217" i="112"/>
  <c r="J217" i="112"/>
  <c r="F217" i="112"/>
  <c r="E217" i="112"/>
  <c r="D217" i="112"/>
  <c r="L216" i="112"/>
  <c r="K216" i="112"/>
  <c r="J216" i="112"/>
  <c r="F216" i="112"/>
  <c r="E216" i="112"/>
  <c r="D216" i="112"/>
  <c r="L215" i="112"/>
  <c r="K215" i="112"/>
  <c r="J215" i="112"/>
  <c r="F215" i="112"/>
  <c r="E215" i="112"/>
  <c r="D215" i="112"/>
  <c r="L214" i="112"/>
  <c r="K214" i="112"/>
  <c r="J214" i="112"/>
  <c r="F214" i="112"/>
  <c r="E214" i="112"/>
  <c r="D214" i="112"/>
  <c r="L213" i="112"/>
  <c r="K213" i="112"/>
  <c r="J213" i="112"/>
  <c r="F213" i="112"/>
  <c r="E213" i="112"/>
  <c r="D213" i="112"/>
  <c r="L212" i="112"/>
  <c r="K212" i="112"/>
  <c r="J212" i="112"/>
  <c r="F212" i="112"/>
  <c r="E212" i="112"/>
  <c r="D212" i="112"/>
  <c r="L211" i="112"/>
  <c r="K211" i="112"/>
  <c r="J211" i="112"/>
  <c r="F211" i="112"/>
  <c r="E211" i="112"/>
  <c r="D211" i="112"/>
  <c r="L210" i="112"/>
  <c r="K210" i="112"/>
  <c r="J210" i="112"/>
  <c r="F210" i="112"/>
  <c r="E210" i="112"/>
  <c r="D210" i="112"/>
  <c r="L209" i="112"/>
  <c r="K209" i="112"/>
  <c r="J209" i="112"/>
  <c r="F209" i="112"/>
  <c r="E209" i="112"/>
  <c r="D209" i="112"/>
  <c r="L208" i="112"/>
  <c r="K208" i="112"/>
  <c r="J208" i="112"/>
  <c r="F208" i="112"/>
  <c r="E208" i="112"/>
  <c r="D208" i="112"/>
  <c r="L207" i="112"/>
  <c r="K207" i="112"/>
  <c r="J207" i="112"/>
  <c r="F207" i="112"/>
  <c r="E207" i="112"/>
  <c r="D207" i="112"/>
  <c r="L206" i="112"/>
  <c r="K206" i="112"/>
  <c r="J206" i="112"/>
  <c r="F206" i="112"/>
  <c r="E206" i="112"/>
  <c r="D206" i="112"/>
  <c r="L205" i="112"/>
  <c r="K205" i="112"/>
  <c r="J205" i="112"/>
  <c r="F205" i="112"/>
  <c r="E205" i="112"/>
  <c r="D205" i="112"/>
  <c r="L204" i="112"/>
  <c r="K204" i="112"/>
  <c r="J204" i="112"/>
  <c r="F204" i="112"/>
  <c r="E204" i="112"/>
  <c r="D204" i="112"/>
  <c r="L203" i="112"/>
  <c r="K203" i="112"/>
  <c r="J203" i="112"/>
  <c r="F203" i="112"/>
  <c r="E203" i="112"/>
  <c r="D203" i="112"/>
  <c r="L202" i="112"/>
  <c r="K202" i="112"/>
  <c r="J202" i="112"/>
  <c r="F202" i="112"/>
  <c r="E202" i="112"/>
  <c r="D202" i="112"/>
  <c r="L201" i="112"/>
  <c r="K201" i="112"/>
  <c r="J201" i="112"/>
  <c r="F201" i="112"/>
  <c r="E201" i="112"/>
  <c r="D201" i="112"/>
  <c r="L200" i="112"/>
  <c r="K200" i="112"/>
  <c r="J200" i="112"/>
  <c r="F200" i="112"/>
  <c r="E200" i="112"/>
  <c r="D200" i="112"/>
  <c r="L199" i="112"/>
  <c r="K199" i="112"/>
  <c r="J199" i="112"/>
  <c r="F199" i="112"/>
  <c r="E199" i="112"/>
  <c r="D199" i="112"/>
  <c r="L198" i="112"/>
  <c r="K198" i="112"/>
  <c r="J198" i="112"/>
  <c r="F198" i="112"/>
  <c r="E198" i="112"/>
  <c r="D198" i="112"/>
  <c r="L197" i="112"/>
  <c r="K197" i="112"/>
  <c r="J197" i="112"/>
  <c r="F197" i="112"/>
  <c r="E197" i="112"/>
  <c r="D197" i="112"/>
  <c r="L196" i="112"/>
  <c r="K196" i="112"/>
  <c r="J196" i="112"/>
  <c r="F196" i="112"/>
  <c r="E196" i="112"/>
  <c r="D196" i="112"/>
  <c r="L195" i="112"/>
  <c r="K195" i="112"/>
  <c r="J195" i="112"/>
  <c r="F195" i="112"/>
  <c r="E195" i="112"/>
  <c r="D195" i="112"/>
  <c r="L194" i="112"/>
  <c r="K194" i="112"/>
  <c r="J194" i="112"/>
  <c r="F194" i="112"/>
  <c r="E194" i="112"/>
  <c r="D194" i="112"/>
  <c r="L193" i="112"/>
  <c r="K193" i="112"/>
  <c r="J193" i="112"/>
  <c r="F193" i="112"/>
  <c r="E193" i="112"/>
  <c r="D193" i="112"/>
  <c r="L192" i="112"/>
  <c r="K192" i="112"/>
  <c r="J192" i="112"/>
  <c r="F192" i="112"/>
  <c r="E192" i="112"/>
  <c r="D192" i="112"/>
  <c r="L191" i="112"/>
  <c r="K191" i="112"/>
  <c r="J191" i="112"/>
  <c r="F191" i="112"/>
  <c r="E191" i="112"/>
  <c r="D191" i="112"/>
  <c r="L190" i="112"/>
  <c r="K190" i="112"/>
  <c r="J190" i="112"/>
  <c r="F190" i="112"/>
  <c r="E190" i="112"/>
  <c r="D190" i="112"/>
  <c r="L189" i="112"/>
  <c r="K189" i="112"/>
  <c r="J189" i="112"/>
  <c r="F189" i="112"/>
  <c r="E189" i="112"/>
  <c r="D189" i="112"/>
  <c r="L188" i="112"/>
  <c r="K188" i="112"/>
  <c r="J188" i="112"/>
  <c r="F188" i="112"/>
  <c r="E188" i="112"/>
  <c r="D188" i="112"/>
  <c r="L187" i="112"/>
  <c r="K187" i="112"/>
  <c r="J187" i="112"/>
  <c r="F187" i="112"/>
  <c r="E187" i="112"/>
  <c r="D187" i="112"/>
  <c r="L186" i="112"/>
  <c r="K186" i="112"/>
  <c r="J186" i="112"/>
  <c r="F186" i="112"/>
  <c r="E186" i="112"/>
  <c r="D186" i="112"/>
  <c r="L185" i="112"/>
  <c r="K185" i="112"/>
  <c r="J185" i="112"/>
  <c r="F185" i="112"/>
  <c r="E185" i="112"/>
  <c r="D185" i="112"/>
  <c r="L184" i="112"/>
  <c r="K184" i="112"/>
  <c r="J184" i="112"/>
  <c r="F184" i="112"/>
  <c r="E184" i="112"/>
  <c r="D184" i="112"/>
  <c r="L183" i="112"/>
  <c r="K183" i="112"/>
  <c r="J183" i="112"/>
  <c r="F183" i="112"/>
  <c r="E183" i="112"/>
  <c r="D183" i="112"/>
  <c r="L182" i="112"/>
  <c r="K182" i="112"/>
  <c r="J182" i="112"/>
  <c r="F182" i="112"/>
  <c r="E182" i="112"/>
  <c r="D182" i="112"/>
  <c r="L181" i="112"/>
  <c r="K181" i="112"/>
  <c r="J181" i="112"/>
  <c r="F181" i="112"/>
  <c r="E181" i="112"/>
  <c r="D181" i="112"/>
  <c r="L180" i="112"/>
  <c r="K180" i="112"/>
  <c r="J180" i="112"/>
  <c r="F180" i="112"/>
  <c r="E180" i="112"/>
  <c r="D180" i="112"/>
  <c r="L179" i="112"/>
  <c r="K179" i="112"/>
  <c r="J179" i="112"/>
  <c r="F179" i="112"/>
  <c r="E179" i="112"/>
  <c r="D179" i="112"/>
  <c r="L178" i="112"/>
  <c r="K178" i="112"/>
  <c r="J178" i="112"/>
  <c r="F178" i="112"/>
  <c r="E178" i="112"/>
  <c r="D178" i="112"/>
  <c r="L177" i="112"/>
  <c r="K177" i="112"/>
  <c r="J177" i="112"/>
  <c r="F177" i="112"/>
  <c r="E177" i="112"/>
  <c r="D177" i="112"/>
  <c r="L176" i="112"/>
  <c r="K176" i="112"/>
  <c r="J176" i="112"/>
  <c r="F176" i="112"/>
  <c r="E176" i="112"/>
  <c r="D176" i="112"/>
  <c r="L175" i="112"/>
  <c r="K175" i="112"/>
  <c r="J175" i="112"/>
  <c r="F175" i="112"/>
  <c r="E175" i="112"/>
  <c r="D175" i="112"/>
  <c r="L174" i="112"/>
  <c r="K174" i="112"/>
  <c r="J174" i="112"/>
  <c r="F174" i="112"/>
  <c r="E174" i="112"/>
  <c r="D174" i="112"/>
  <c r="L173" i="112"/>
  <c r="K173" i="112"/>
  <c r="J173" i="112"/>
  <c r="F173" i="112"/>
  <c r="E173" i="112"/>
  <c r="D173" i="112"/>
  <c r="L172" i="112"/>
  <c r="K172" i="112"/>
  <c r="J172" i="112"/>
  <c r="F172" i="112"/>
  <c r="E172" i="112"/>
  <c r="D172" i="112"/>
  <c r="L171" i="112"/>
  <c r="K171" i="112"/>
  <c r="J171" i="112"/>
  <c r="F171" i="112"/>
  <c r="E171" i="112"/>
  <c r="D171" i="112"/>
  <c r="L170" i="112"/>
  <c r="K170" i="112"/>
  <c r="J170" i="112"/>
  <c r="F170" i="112"/>
  <c r="E170" i="112"/>
  <c r="D170" i="112"/>
  <c r="L169" i="112"/>
  <c r="K169" i="112"/>
  <c r="J169" i="112"/>
  <c r="F169" i="112"/>
  <c r="E169" i="112"/>
  <c r="D169" i="112"/>
  <c r="L168" i="112"/>
  <c r="K168" i="112"/>
  <c r="J168" i="112"/>
  <c r="F168" i="112"/>
  <c r="E168" i="112"/>
  <c r="D168" i="112"/>
  <c r="L167" i="112"/>
  <c r="K167" i="112"/>
  <c r="J167" i="112"/>
  <c r="F167" i="112"/>
  <c r="E167" i="112"/>
  <c r="D167" i="112"/>
  <c r="L166" i="112"/>
  <c r="K166" i="112"/>
  <c r="J166" i="112"/>
  <c r="F166" i="112"/>
  <c r="E166" i="112"/>
  <c r="D166" i="112"/>
  <c r="L165" i="112"/>
  <c r="K165" i="112"/>
  <c r="J165" i="112"/>
  <c r="F165" i="112"/>
  <c r="E165" i="112"/>
  <c r="D165" i="112"/>
  <c r="L164" i="112"/>
  <c r="K164" i="112"/>
  <c r="J164" i="112"/>
  <c r="F164" i="112"/>
  <c r="E164" i="112"/>
  <c r="D164" i="112"/>
  <c r="L163" i="112"/>
  <c r="K163" i="112"/>
  <c r="J163" i="112"/>
  <c r="F163" i="112"/>
  <c r="E163" i="112"/>
  <c r="D163" i="112"/>
  <c r="L162" i="112"/>
  <c r="K162" i="112"/>
  <c r="J162" i="112"/>
  <c r="F162" i="112"/>
  <c r="E162" i="112"/>
  <c r="D162" i="112"/>
  <c r="L161" i="112"/>
  <c r="K161" i="112"/>
  <c r="J161" i="112"/>
  <c r="F161" i="112"/>
  <c r="E161" i="112"/>
  <c r="D161" i="112"/>
  <c r="L160" i="112"/>
  <c r="K160" i="112"/>
  <c r="J160" i="112"/>
  <c r="F160" i="112"/>
  <c r="E160" i="112"/>
  <c r="D160" i="112"/>
  <c r="L159" i="112"/>
  <c r="K159" i="112"/>
  <c r="J159" i="112"/>
  <c r="F159" i="112"/>
  <c r="E159" i="112"/>
  <c r="D159" i="112"/>
  <c r="L158" i="112"/>
  <c r="K158" i="112"/>
  <c r="J158" i="112"/>
  <c r="F158" i="112"/>
  <c r="E158" i="112"/>
  <c r="D158" i="112"/>
  <c r="L157" i="112"/>
  <c r="K157" i="112"/>
  <c r="J157" i="112"/>
  <c r="F157" i="112"/>
  <c r="E157" i="112"/>
  <c r="D157" i="112"/>
  <c r="L156" i="112"/>
  <c r="K156" i="112"/>
  <c r="J156" i="112"/>
  <c r="F156" i="112"/>
  <c r="E156" i="112"/>
  <c r="D156" i="112"/>
  <c r="L155" i="112"/>
  <c r="K155" i="112"/>
  <c r="J155" i="112"/>
  <c r="F155" i="112"/>
  <c r="E155" i="112"/>
  <c r="D155" i="112"/>
  <c r="L154" i="112"/>
  <c r="K154" i="112"/>
  <c r="J154" i="112"/>
  <c r="F154" i="112"/>
  <c r="E154" i="112"/>
  <c r="D154" i="112"/>
  <c r="L153" i="112"/>
  <c r="K153" i="112"/>
  <c r="J153" i="112"/>
  <c r="F153" i="112"/>
  <c r="E153" i="112"/>
  <c r="D153" i="112"/>
  <c r="L152" i="112"/>
  <c r="K152" i="112"/>
  <c r="J152" i="112"/>
  <c r="F152" i="112"/>
  <c r="E152" i="112"/>
  <c r="D152" i="112"/>
  <c r="L151" i="112"/>
  <c r="K151" i="112"/>
  <c r="J151" i="112"/>
  <c r="F151" i="112"/>
  <c r="E151" i="112"/>
  <c r="D151" i="112"/>
  <c r="L150" i="112"/>
  <c r="K150" i="112"/>
  <c r="J150" i="112"/>
  <c r="F150" i="112"/>
  <c r="E150" i="112"/>
  <c r="D150" i="112"/>
  <c r="L149" i="112"/>
  <c r="K149" i="112"/>
  <c r="J149" i="112"/>
  <c r="F149" i="112"/>
  <c r="E149" i="112"/>
  <c r="D149" i="112"/>
  <c r="L148" i="112"/>
  <c r="K148" i="112"/>
  <c r="J148" i="112"/>
  <c r="F148" i="112"/>
  <c r="E148" i="112"/>
  <c r="D148" i="112"/>
  <c r="L147" i="112"/>
  <c r="K147" i="112"/>
  <c r="J147" i="112"/>
  <c r="F147" i="112"/>
  <c r="E147" i="112"/>
  <c r="D147" i="112"/>
  <c r="L146" i="112"/>
  <c r="K146" i="112"/>
  <c r="J146" i="112"/>
  <c r="F146" i="112"/>
  <c r="E146" i="112"/>
  <c r="D146" i="112"/>
  <c r="L145" i="112"/>
  <c r="K145" i="112"/>
  <c r="J145" i="112"/>
  <c r="F145" i="112"/>
  <c r="E145" i="112"/>
  <c r="D145" i="112"/>
  <c r="L144" i="112"/>
  <c r="K144" i="112"/>
  <c r="J144" i="112"/>
  <c r="F144" i="112"/>
  <c r="E144" i="112"/>
  <c r="D144" i="112"/>
  <c r="L143" i="112"/>
  <c r="K143" i="112"/>
  <c r="J143" i="112"/>
  <c r="F143" i="112"/>
  <c r="E143" i="112"/>
  <c r="D143" i="112"/>
  <c r="L142" i="112"/>
  <c r="K142" i="112"/>
  <c r="J142" i="112"/>
  <c r="F142" i="112"/>
  <c r="E142" i="112"/>
  <c r="D142" i="112"/>
  <c r="L141" i="112"/>
  <c r="K141" i="112"/>
  <c r="J141" i="112"/>
  <c r="F141" i="112"/>
  <c r="E141" i="112"/>
  <c r="D141" i="112"/>
  <c r="L140" i="112"/>
  <c r="K140" i="112"/>
  <c r="J140" i="112"/>
  <c r="F140" i="112"/>
  <c r="E140" i="112"/>
  <c r="D140" i="112"/>
  <c r="L139" i="112"/>
  <c r="K139" i="112"/>
  <c r="J139" i="112"/>
  <c r="F139" i="112"/>
  <c r="E139" i="112"/>
  <c r="D139" i="112"/>
  <c r="L138" i="112"/>
  <c r="K138" i="112"/>
  <c r="J138" i="112"/>
  <c r="F138" i="112"/>
  <c r="E138" i="112"/>
  <c r="D138" i="112"/>
  <c r="L137" i="112"/>
  <c r="K137" i="112"/>
  <c r="J137" i="112"/>
  <c r="F137" i="112"/>
  <c r="E137" i="112"/>
  <c r="D137" i="112"/>
  <c r="L136" i="112"/>
  <c r="K136" i="112"/>
  <c r="J136" i="112"/>
  <c r="F136" i="112"/>
  <c r="E136" i="112"/>
  <c r="D136" i="112"/>
  <c r="L135" i="112"/>
  <c r="K135" i="112"/>
  <c r="J135" i="112"/>
  <c r="F135" i="112"/>
  <c r="E135" i="112"/>
  <c r="D135" i="112"/>
  <c r="L134" i="112"/>
  <c r="K134" i="112"/>
  <c r="J134" i="112"/>
  <c r="F134" i="112"/>
  <c r="E134" i="112"/>
  <c r="D134" i="112"/>
  <c r="L133" i="112"/>
  <c r="K133" i="112"/>
  <c r="J133" i="112"/>
  <c r="F133" i="112"/>
  <c r="E133" i="112"/>
  <c r="D133" i="112"/>
  <c r="L132" i="112"/>
  <c r="K132" i="112"/>
  <c r="J132" i="112"/>
  <c r="F132" i="112"/>
  <c r="E132" i="112"/>
  <c r="D132" i="112"/>
  <c r="L131" i="112"/>
  <c r="K131" i="112"/>
  <c r="J131" i="112"/>
  <c r="F131" i="112"/>
  <c r="E131" i="112"/>
  <c r="D131" i="112"/>
  <c r="L130" i="112"/>
  <c r="K130" i="112"/>
  <c r="J130" i="112"/>
  <c r="F130" i="112"/>
  <c r="E130" i="112"/>
  <c r="D130" i="112"/>
  <c r="L129" i="112"/>
  <c r="K129" i="112"/>
  <c r="J129" i="112"/>
  <c r="F129" i="112"/>
  <c r="E129" i="112"/>
  <c r="D129" i="112"/>
  <c r="L128" i="112"/>
  <c r="K128" i="112"/>
  <c r="J128" i="112"/>
  <c r="F128" i="112"/>
  <c r="E128" i="112"/>
  <c r="D128" i="112"/>
  <c r="L127" i="112"/>
  <c r="K127" i="112"/>
  <c r="J127" i="112"/>
  <c r="F127" i="112"/>
  <c r="E127" i="112"/>
  <c r="D127" i="112"/>
  <c r="L126" i="112"/>
  <c r="K126" i="112"/>
  <c r="J126" i="112"/>
  <c r="F126" i="112"/>
  <c r="E126" i="112"/>
  <c r="D126" i="112"/>
  <c r="L125" i="112"/>
  <c r="K125" i="112"/>
  <c r="J125" i="112"/>
  <c r="F125" i="112"/>
  <c r="E125" i="112"/>
  <c r="D125" i="112"/>
  <c r="L124" i="112"/>
  <c r="K124" i="112"/>
  <c r="J124" i="112"/>
  <c r="F124" i="112"/>
  <c r="E124" i="112"/>
  <c r="D124" i="112"/>
  <c r="L123" i="112"/>
  <c r="K123" i="112"/>
  <c r="J123" i="112"/>
  <c r="F123" i="112"/>
  <c r="E123" i="112"/>
  <c r="D123" i="112"/>
  <c r="L122" i="112"/>
  <c r="K122" i="112"/>
  <c r="J122" i="112"/>
  <c r="F122" i="112"/>
  <c r="E122" i="112"/>
  <c r="D122" i="112"/>
  <c r="L121" i="112"/>
  <c r="K121" i="112"/>
  <c r="J121" i="112"/>
  <c r="F121" i="112"/>
  <c r="E121" i="112"/>
  <c r="D121" i="112"/>
  <c r="L120" i="112"/>
  <c r="K120" i="112"/>
  <c r="J120" i="112"/>
  <c r="F120" i="112"/>
  <c r="E120" i="112"/>
  <c r="D120" i="112"/>
  <c r="L119" i="112"/>
  <c r="K119" i="112"/>
  <c r="J119" i="112"/>
  <c r="F119" i="112"/>
  <c r="E119" i="112"/>
  <c r="D119" i="112"/>
  <c r="L118" i="112"/>
  <c r="K118" i="112"/>
  <c r="J118" i="112"/>
  <c r="F118" i="112"/>
  <c r="E118" i="112"/>
  <c r="D118" i="112"/>
  <c r="L117" i="112"/>
  <c r="K117" i="112"/>
  <c r="J117" i="112"/>
  <c r="F117" i="112"/>
  <c r="E117" i="112"/>
  <c r="D117" i="112"/>
  <c r="L116" i="112"/>
  <c r="K116" i="112"/>
  <c r="J116" i="112"/>
  <c r="F116" i="112"/>
  <c r="E116" i="112"/>
  <c r="D116" i="112"/>
  <c r="L115" i="112"/>
  <c r="K115" i="112"/>
  <c r="J115" i="112"/>
  <c r="F115" i="112"/>
  <c r="E115" i="112"/>
  <c r="D115" i="112"/>
  <c r="L114" i="112"/>
  <c r="K114" i="112"/>
  <c r="J114" i="112"/>
  <c r="F114" i="112"/>
  <c r="E114" i="112"/>
  <c r="D114" i="112"/>
  <c r="L113" i="112"/>
  <c r="K113" i="112"/>
  <c r="J113" i="112"/>
  <c r="F113" i="112"/>
  <c r="E113" i="112"/>
  <c r="D113" i="112"/>
  <c r="L112" i="112"/>
  <c r="K112" i="112"/>
  <c r="J112" i="112"/>
  <c r="F112" i="112"/>
  <c r="E112" i="112"/>
  <c r="D112" i="112"/>
  <c r="L111" i="112"/>
  <c r="K111" i="112"/>
  <c r="J111" i="112"/>
  <c r="F111" i="112"/>
  <c r="E111" i="112"/>
  <c r="D111" i="112"/>
  <c r="L110" i="112"/>
  <c r="K110" i="112"/>
  <c r="J110" i="112"/>
  <c r="F110" i="112"/>
  <c r="E110" i="112"/>
  <c r="D110" i="112"/>
  <c r="L109" i="112"/>
  <c r="K109" i="112"/>
  <c r="J109" i="112"/>
  <c r="F109" i="112"/>
  <c r="E109" i="112"/>
  <c r="D109" i="112"/>
  <c r="L108" i="112"/>
  <c r="K108" i="112"/>
  <c r="J108" i="112"/>
  <c r="F108" i="112"/>
  <c r="E108" i="112"/>
  <c r="D108" i="112"/>
  <c r="L107" i="112"/>
  <c r="K107" i="112"/>
  <c r="J107" i="112"/>
  <c r="F107" i="112"/>
  <c r="E107" i="112"/>
  <c r="D107" i="112"/>
  <c r="L106" i="112"/>
  <c r="K106" i="112"/>
  <c r="J106" i="112"/>
  <c r="F106" i="112"/>
  <c r="E106" i="112"/>
  <c r="D106" i="112"/>
  <c r="L105" i="112"/>
  <c r="K105" i="112"/>
  <c r="J105" i="112"/>
  <c r="F105" i="112"/>
  <c r="E105" i="112"/>
  <c r="D105" i="112"/>
  <c r="L104" i="112"/>
  <c r="K104" i="112"/>
  <c r="J104" i="112"/>
  <c r="F104" i="112"/>
  <c r="E104" i="112"/>
  <c r="D104" i="112"/>
  <c r="L103" i="112"/>
  <c r="K103" i="112"/>
  <c r="J103" i="112"/>
  <c r="F103" i="112"/>
  <c r="E103" i="112"/>
  <c r="D103" i="112"/>
  <c r="L102" i="112"/>
  <c r="K102" i="112"/>
  <c r="J102" i="112"/>
  <c r="F102" i="112"/>
  <c r="E102" i="112"/>
  <c r="D102" i="112"/>
  <c r="L101" i="112"/>
  <c r="K101" i="112"/>
  <c r="J101" i="112"/>
  <c r="F101" i="112"/>
  <c r="E101" i="112"/>
  <c r="D101" i="112"/>
  <c r="L100" i="112"/>
  <c r="K100" i="112"/>
  <c r="J100" i="112"/>
  <c r="F100" i="112"/>
  <c r="E100" i="112"/>
  <c r="D100" i="112"/>
  <c r="L99" i="112"/>
  <c r="K99" i="112"/>
  <c r="J99" i="112"/>
  <c r="F99" i="112"/>
  <c r="E99" i="112"/>
  <c r="D99" i="112"/>
  <c r="L98" i="112"/>
  <c r="K98" i="112"/>
  <c r="J98" i="112"/>
  <c r="F98" i="112"/>
  <c r="E98" i="112"/>
  <c r="D98" i="112"/>
  <c r="L97" i="112"/>
  <c r="K97" i="112"/>
  <c r="J97" i="112"/>
  <c r="F97" i="112"/>
  <c r="E97" i="112"/>
  <c r="D97" i="112"/>
  <c r="L96" i="112"/>
  <c r="K96" i="112"/>
  <c r="J96" i="112"/>
  <c r="F96" i="112"/>
  <c r="E96" i="112"/>
  <c r="D96" i="112"/>
  <c r="L95" i="112"/>
  <c r="K95" i="112"/>
  <c r="J95" i="112"/>
  <c r="F95" i="112"/>
  <c r="E95" i="112"/>
  <c r="D95" i="112"/>
  <c r="L94" i="112"/>
  <c r="K94" i="112"/>
  <c r="J94" i="112"/>
  <c r="F94" i="112"/>
  <c r="E94" i="112"/>
  <c r="D94" i="112"/>
  <c r="L93" i="112"/>
  <c r="K93" i="112"/>
  <c r="J93" i="112"/>
  <c r="F93" i="112"/>
  <c r="E93" i="112"/>
  <c r="D93" i="112"/>
  <c r="L92" i="112"/>
  <c r="K92" i="112"/>
  <c r="J92" i="112"/>
  <c r="F92" i="112"/>
  <c r="E92" i="112"/>
  <c r="D92" i="112"/>
  <c r="L91" i="112"/>
  <c r="K91" i="112"/>
  <c r="J91" i="112"/>
  <c r="F91" i="112"/>
  <c r="E91" i="112"/>
  <c r="D91" i="112"/>
  <c r="L90" i="112"/>
  <c r="K90" i="112"/>
  <c r="J90" i="112"/>
  <c r="F90" i="112"/>
  <c r="E90" i="112"/>
  <c r="D90" i="112"/>
  <c r="L89" i="112"/>
  <c r="K89" i="112"/>
  <c r="J89" i="112"/>
  <c r="F89" i="112"/>
  <c r="E89" i="112"/>
  <c r="D89" i="112"/>
  <c r="L88" i="112"/>
  <c r="K88" i="112"/>
  <c r="J88" i="112"/>
  <c r="F88" i="112"/>
  <c r="E88" i="112"/>
  <c r="D88" i="112"/>
  <c r="L87" i="112"/>
  <c r="K87" i="112"/>
  <c r="J87" i="112"/>
  <c r="F87" i="112"/>
  <c r="E87" i="112"/>
  <c r="D87" i="112"/>
  <c r="L86" i="112"/>
  <c r="K86" i="112"/>
  <c r="J86" i="112"/>
  <c r="F86" i="112"/>
  <c r="E86" i="112"/>
  <c r="D86" i="112"/>
  <c r="L85" i="112"/>
  <c r="K85" i="112"/>
  <c r="J85" i="112"/>
  <c r="F85" i="112"/>
  <c r="E85" i="112"/>
  <c r="D85" i="112"/>
  <c r="L84" i="112"/>
  <c r="K84" i="112"/>
  <c r="J84" i="112"/>
  <c r="F84" i="112"/>
  <c r="E84" i="112"/>
  <c r="D84" i="112"/>
  <c r="L83" i="112"/>
  <c r="K83" i="112"/>
  <c r="J83" i="112"/>
  <c r="F83" i="112"/>
  <c r="E83" i="112"/>
  <c r="D83" i="112"/>
  <c r="L82" i="112"/>
  <c r="K82" i="112"/>
  <c r="J82" i="112"/>
  <c r="F82" i="112"/>
  <c r="E82" i="112"/>
  <c r="D82" i="112"/>
  <c r="L81" i="112"/>
  <c r="K81" i="112"/>
  <c r="J81" i="112"/>
  <c r="F81" i="112"/>
  <c r="E81" i="112"/>
  <c r="D81" i="112"/>
  <c r="L80" i="112"/>
  <c r="K80" i="112"/>
  <c r="J80" i="112"/>
  <c r="F80" i="112"/>
  <c r="E80" i="112"/>
  <c r="D80" i="112"/>
  <c r="L79" i="112"/>
  <c r="K79" i="112"/>
  <c r="J79" i="112"/>
  <c r="F79" i="112"/>
  <c r="E79" i="112"/>
  <c r="D79" i="112"/>
  <c r="L78" i="112"/>
  <c r="K78" i="112"/>
  <c r="J78" i="112"/>
  <c r="F78" i="112"/>
  <c r="E78" i="112"/>
  <c r="D78" i="112"/>
  <c r="L77" i="112"/>
  <c r="K77" i="112"/>
  <c r="J77" i="112"/>
  <c r="F77" i="112"/>
  <c r="E77" i="112"/>
  <c r="D77" i="112"/>
  <c r="L76" i="112"/>
  <c r="K76" i="112"/>
  <c r="J76" i="112"/>
  <c r="F76" i="112"/>
  <c r="E76" i="112"/>
  <c r="D76" i="112"/>
  <c r="L75" i="112"/>
  <c r="K75" i="112"/>
  <c r="J75" i="112"/>
  <c r="F75" i="112"/>
  <c r="E75" i="112"/>
  <c r="D75" i="112"/>
  <c r="L74" i="112"/>
  <c r="K74" i="112"/>
  <c r="J74" i="112"/>
  <c r="F74" i="112"/>
  <c r="E74" i="112"/>
  <c r="D74" i="112"/>
  <c r="L73" i="112"/>
  <c r="K73" i="112"/>
  <c r="J73" i="112"/>
  <c r="F73" i="112"/>
  <c r="E73" i="112"/>
  <c r="D73" i="112"/>
  <c r="L72" i="112"/>
  <c r="K72" i="112"/>
  <c r="J72" i="112"/>
  <c r="F72" i="112"/>
  <c r="E72" i="112"/>
  <c r="D72" i="112"/>
  <c r="L71" i="112"/>
  <c r="K71" i="112"/>
  <c r="J71" i="112"/>
  <c r="F71" i="112"/>
  <c r="E71" i="112"/>
  <c r="D71" i="112"/>
  <c r="L70" i="112"/>
  <c r="K70" i="112"/>
  <c r="J70" i="112"/>
  <c r="F70" i="112"/>
  <c r="E70" i="112"/>
  <c r="D70" i="112"/>
  <c r="L69" i="112"/>
  <c r="K69" i="112"/>
  <c r="J69" i="112"/>
  <c r="F69" i="112"/>
  <c r="E69" i="112"/>
  <c r="D69" i="112"/>
  <c r="L68" i="112"/>
  <c r="K68" i="112"/>
  <c r="J68" i="112"/>
  <c r="F68" i="112"/>
  <c r="E68" i="112"/>
  <c r="D68" i="112"/>
  <c r="L67" i="112"/>
  <c r="K67" i="112"/>
  <c r="J67" i="112"/>
  <c r="F67" i="112"/>
  <c r="E67" i="112"/>
  <c r="D67" i="112"/>
  <c r="L66" i="112"/>
  <c r="K66" i="112"/>
  <c r="J66" i="112"/>
  <c r="F66" i="112"/>
  <c r="E66" i="112"/>
  <c r="D66" i="112"/>
  <c r="L65" i="112"/>
  <c r="K65" i="112"/>
  <c r="J65" i="112"/>
  <c r="F65" i="112"/>
  <c r="E65" i="112"/>
  <c r="D65" i="112"/>
  <c r="L64" i="112"/>
  <c r="K64" i="112"/>
  <c r="J64" i="112"/>
  <c r="F64" i="112"/>
  <c r="E64" i="112"/>
  <c r="D64" i="112"/>
  <c r="L63" i="112"/>
  <c r="K63" i="112"/>
  <c r="J63" i="112"/>
  <c r="F63" i="112"/>
  <c r="E63" i="112"/>
  <c r="D63" i="112"/>
  <c r="L62" i="112"/>
  <c r="K62" i="112"/>
  <c r="J62" i="112"/>
  <c r="F62" i="112"/>
  <c r="E62" i="112"/>
  <c r="D62" i="112"/>
  <c r="L61" i="112"/>
  <c r="K61" i="112"/>
  <c r="J61" i="112"/>
  <c r="F61" i="112"/>
  <c r="E61" i="112"/>
  <c r="D61" i="112"/>
  <c r="L60" i="112"/>
  <c r="K60" i="112"/>
  <c r="J60" i="112"/>
  <c r="F60" i="112"/>
  <c r="E60" i="112"/>
  <c r="D60" i="112"/>
  <c r="L59" i="112"/>
  <c r="K59" i="112"/>
  <c r="J59" i="112"/>
  <c r="F59" i="112"/>
  <c r="E59" i="112"/>
  <c r="D59" i="112"/>
  <c r="L58" i="112"/>
  <c r="K58" i="112"/>
  <c r="J58" i="112"/>
  <c r="F58" i="112"/>
  <c r="E58" i="112"/>
  <c r="D58" i="112"/>
  <c r="L57" i="112"/>
  <c r="K57" i="112"/>
  <c r="J57" i="112"/>
  <c r="F57" i="112"/>
  <c r="E57" i="112"/>
  <c r="D57" i="112"/>
  <c r="L56" i="112"/>
  <c r="K56" i="112"/>
  <c r="J56" i="112"/>
  <c r="F56" i="112"/>
  <c r="E56" i="112"/>
  <c r="D56" i="112"/>
  <c r="L55" i="112"/>
  <c r="K55" i="112"/>
  <c r="J55" i="112"/>
  <c r="F55" i="112"/>
  <c r="E55" i="112"/>
  <c r="D55" i="112"/>
  <c r="L54" i="112"/>
  <c r="K54" i="112"/>
  <c r="J54" i="112"/>
  <c r="F54" i="112"/>
  <c r="E54" i="112"/>
  <c r="D54" i="112"/>
  <c r="L53" i="112"/>
  <c r="K53" i="112"/>
  <c r="J53" i="112"/>
  <c r="F53" i="112"/>
  <c r="E53" i="112"/>
  <c r="D53" i="112"/>
  <c r="L52" i="112"/>
  <c r="K52" i="112"/>
  <c r="J52" i="112"/>
  <c r="F52" i="112"/>
  <c r="E52" i="112"/>
  <c r="D52" i="112"/>
  <c r="L51" i="112"/>
  <c r="K51" i="112"/>
  <c r="J51" i="112"/>
  <c r="F51" i="112"/>
  <c r="E51" i="112"/>
  <c r="D51" i="112"/>
  <c r="L50" i="112"/>
  <c r="K50" i="112"/>
  <c r="J50" i="112"/>
  <c r="F50" i="112"/>
  <c r="E50" i="112"/>
  <c r="D50" i="112"/>
  <c r="L49" i="112"/>
  <c r="K49" i="112"/>
  <c r="J49" i="112"/>
  <c r="F49" i="112"/>
  <c r="E49" i="112"/>
  <c r="D49" i="112"/>
  <c r="L48" i="112"/>
  <c r="K48" i="112"/>
  <c r="J48" i="112"/>
  <c r="F48" i="112"/>
  <c r="E48" i="112"/>
  <c r="D48" i="112"/>
  <c r="L47" i="112"/>
  <c r="K47" i="112"/>
  <c r="J47" i="112"/>
  <c r="F47" i="112"/>
  <c r="E47" i="112"/>
  <c r="D47" i="112"/>
  <c r="L46" i="112"/>
  <c r="K46" i="112"/>
  <c r="J46" i="112"/>
  <c r="F46" i="112"/>
  <c r="E46" i="112"/>
  <c r="D46" i="112"/>
  <c r="L45" i="112"/>
  <c r="K45" i="112"/>
  <c r="J45" i="112"/>
  <c r="F45" i="112"/>
  <c r="E45" i="112"/>
  <c r="D45" i="112"/>
  <c r="M44" i="112"/>
  <c r="L44" i="112"/>
  <c r="K44" i="112"/>
  <c r="J44" i="112"/>
  <c r="F44" i="112"/>
  <c r="E44" i="112"/>
  <c r="D44" i="112"/>
  <c r="M43" i="112"/>
  <c r="L43" i="112"/>
  <c r="K43" i="112"/>
  <c r="J43" i="112"/>
  <c r="F43" i="112"/>
  <c r="E43" i="112"/>
  <c r="D43" i="112"/>
  <c r="M42" i="112"/>
  <c r="L42" i="112"/>
  <c r="K42" i="112"/>
  <c r="J42" i="112"/>
  <c r="F42" i="112"/>
  <c r="E42" i="112"/>
  <c r="D42" i="112"/>
  <c r="M41" i="112"/>
  <c r="L41" i="112"/>
  <c r="K41" i="112"/>
  <c r="J41" i="112"/>
  <c r="F41" i="112"/>
  <c r="E41" i="112"/>
  <c r="D41" i="112"/>
  <c r="M40" i="112"/>
  <c r="L40" i="112"/>
  <c r="K40" i="112"/>
  <c r="J40" i="112"/>
  <c r="F40" i="112"/>
  <c r="E40" i="112"/>
  <c r="D40" i="112"/>
  <c r="M39" i="112"/>
  <c r="L39" i="112"/>
  <c r="K39" i="112"/>
  <c r="J39" i="112"/>
  <c r="F39" i="112"/>
  <c r="E39" i="112"/>
  <c r="D39" i="112"/>
  <c r="M38" i="112"/>
  <c r="L38" i="112"/>
  <c r="K38" i="112"/>
  <c r="J38" i="112"/>
  <c r="F38" i="112"/>
  <c r="E38" i="112"/>
  <c r="D38" i="112"/>
  <c r="M37" i="112"/>
  <c r="L37" i="112"/>
  <c r="K37" i="112"/>
  <c r="J37" i="112"/>
  <c r="F37" i="112"/>
  <c r="E37" i="112"/>
  <c r="D37" i="112"/>
  <c r="M36" i="112"/>
  <c r="L36" i="112"/>
  <c r="K36" i="112"/>
  <c r="J36" i="112"/>
  <c r="F36" i="112"/>
  <c r="E36" i="112"/>
  <c r="D36" i="112"/>
  <c r="M35" i="112"/>
  <c r="L35" i="112"/>
  <c r="K35" i="112"/>
  <c r="J35" i="112"/>
  <c r="F35" i="112"/>
  <c r="E35" i="112"/>
  <c r="D35" i="112"/>
  <c r="M34" i="112"/>
  <c r="L34" i="112"/>
  <c r="K34" i="112"/>
  <c r="J34" i="112"/>
  <c r="F34" i="112"/>
  <c r="E34" i="112"/>
  <c r="D34" i="112"/>
  <c r="M33" i="112"/>
  <c r="L33" i="112"/>
  <c r="K33" i="112"/>
  <c r="J33" i="112"/>
  <c r="F33" i="112"/>
  <c r="E33" i="112"/>
  <c r="D33" i="112"/>
  <c r="M32" i="112"/>
  <c r="L32" i="112"/>
  <c r="K32" i="112"/>
  <c r="J32" i="112"/>
  <c r="F32" i="112"/>
  <c r="E32" i="112"/>
  <c r="D32" i="112"/>
  <c r="M31" i="112"/>
  <c r="L31" i="112"/>
  <c r="K31" i="112"/>
  <c r="J31" i="112"/>
  <c r="F31" i="112"/>
  <c r="E31" i="112"/>
  <c r="D31" i="112"/>
  <c r="M30" i="112"/>
  <c r="L30" i="112"/>
  <c r="K30" i="112"/>
  <c r="J30" i="112"/>
  <c r="F30" i="112"/>
  <c r="E30" i="112"/>
  <c r="D30" i="112"/>
  <c r="M29" i="112"/>
  <c r="L29" i="112"/>
  <c r="K29" i="112"/>
  <c r="J29" i="112"/>
  <c r="F29" i="112"/>
  <c r="E29" i="112"/>
  <c r="D29" i="112"/>
  <c r="M28" i="112"/>
  <c r="L28" i="112"/>
  <c r="K28" i="112"/>
  <c r="J28" i="112"/>
  <c r="F28" i="112"/>
  <c r="E28" i="112"/>
  <c r="D28" i="112"/>
  <c r="M27" i="112"/>
  <c r="L27" i="112"/>
  <c r="K27" i="112"/>
  <c r="J27" i="112"/>
  <c r="F27" i="112"/>
  <c r="E27" i="112"/>
  <c r="D27" i="112"/>
  <c r="M26" i="112"/>
  <c r="L26" i="112"/>
  <c r="K26" i="112"/>
  <c r="J26" i="112"/>
  <c r="F26" i="112"/>
  <c r="E26" i="112"/>
  <c r="D26" i="112"/>
  <c r="M25" i="112"/>
  <c r="L25" i="112"/>
  <c r="K25" i="112"/>
  <c r="J25" i="112"/>
  <c r="F25" i="112"/>
  <c r="E25" i="112"/>
  <c r="D25" i="112"/>
  <c r="M24" i="112"/>
  <c r="L24" i="112"/>
  <c r="K24" i="112"/>
  <c r="J24" i="112"/>
  <c r="F24" i="112"/>
  <c r="E24" i="112"/>
  <c r="D24" i="112"/>
  <c r="M23" i="112"/>
  <c r="L23" i="112"/>
  <c r="K23" i="112"/>
  <c r="J23" i="112"/>
  <c r="F23" i="112"/>
  <c r="E23" i="112"/>
  <c r="D23" i="112"/>
  <c r="M22" i="112"/>
  <c r="L22" i="112"/>
  <c r="K22" i="112"/>
  <c r="J22" i="112"/>
  <c r="F22" i="112"/>
  <c r="E22" i="112"/>
  <c r="D22" i="112"/>
  <c r="M21" i="112"/>
  <c r="L21" i="112"/>
  <c r="K21" i="112"/>
  <c r="J21" i="112"/>
  <c r="F21" i="112"/>
  <c r="E21" i="112"/>
  <c r="D21" i="112"/>
  <c r="M20" i="112"/>
  <c r="L20" i="112"/>
  <c r="K20" i="112"/>
  <c r="J20" i="112"/>
  <c r="F20" i="112"/>
  <c r="E20" i="112"/>
  <c r="D20" i="112"/>
  <c r="M19" i="112"/>
  <c r="L19" i="112"/>
  <c r="K19" i="112"/>
  <c r="J19" i="112"/>
  <c r="F19" i="112"/>
  <c r="E19" i="112"/>
  <c r="D19" i="112"/>
  <c r="M18" i="112"/>
  <c r="L18" i="112"/>
  <c r="K18" i="112"/>
  <c r="J18" i="112"/>
  <c r="F18" i="112"/>
  <c r="E18" i="112"/>
  <c r="D18" i="112"/>
  <c r="M17" i="112"/>
  <c r="L17" i="112"/>
  <c r="K17" i="112"/>
  <c r="J17" i="112"/>
  <c r="F17" i="112"/>
  <c r="E17" i="112"/>
  <c r="D17" i="112"/>
  <c r="M16" i="112"/>
  <c r="L16" i="112"/>
  <c r="K16" i="112"/>
  <c r="J16" i="112"/>
  <c r="F16" i="112"/>
  <c r="E16" i="112"/>
  <c r="D16" i="112"/>
  <c r="M15" i="112"/>
  <c r="L15" i="112"/>
  <c r="K15" i="112"/>
  <c r="J15" i="112"/>
  <c r="F15" i="112"/>
  <c r="E15" i="112"/>
  <c r="D15" i="112"/>
  <c r="M14" i="112"/>
  <c r="L14" i="112"/>
  <c r="K14" i="112"/>
  <c r="J14" i="112"/>
  <c r="F14" i="112"/>
  <c r="E14" i="112"/>
  <c r="D14" i="112"/>
  <c r="M13" i="112"/>
  <c r="L13" i="112"/>
  <c r="K13" i="112"/>
  <c r="J13" i="112"/>
  <c r="H13" i="112"/>
  <c r="F13" i="112"/>
  <c r="E13" i="112"/>
  <c r="D13" i="112"/>
  <c r="B13" i="112"/>
  <c r="M12" i="112"/>
  <c r="L12" i="112"/>
  <c r="K12" i="112"/>
  <c r="J12" i="112"/>
  <c r="H12" i="112"/>
  <c r="F12" i="112"/>
  <c r="E12" i="112"/>
  <c r="D12" i="112"/>
  <c r="B12" i="112"/>
  <c r="M11" i="112"/>
  <c r="L11" i="112"/>
  <c r="K11" i="112"/>
  <c r="J11" i="112"/>
  <c r="H11" i="112"/>
  <c r="F11" i="112"/>
  <c r="E11" i="112"/>
  <c r="D11" i="112"/>
  <c r="B11" i="112"/>
  <c r="M10" i="112"/>
  <c r="L10" i="112"/>
  <c r="K10" i="112"/>
  <c r="J10" i="112"/>
  <c r="H10" i="112"/>
  <c r="F10" i="112"/>
  <c r="E10" i="112"/>
  <c r="D10" i="112"/>
  <c r="B10" i="112"/>
  <c r="M9" i="112"/>
  <c r="L9" i="112"/>
  <c r="K9" i="112"/>
  <c r="J9" i="112"/>
  <c r="H9" i="112"/>
  <c r="F9" i="112"/>
  <c r="E9" i="112"/>
  <c r="D9" i="112"/>
  <c r="B9" i="112"/>
  <c r="M8" i="112"/>
  <c r="L8" i="112"/>
  <c r="K8" i="112"/>
  <c r="J8" i="112"/>
  <c r="H8" i="112"/>
  <c r="F8" i="112"/>
  <c r="E8" i="112"/>
  <c r="D8" i="112"/>
  <c r="B8" i="112"/>
  <c r="M7" i="112"/>
  <c r="L7" i="112"/>
  <c r="K7" i="112"/>
  <c r="J7" i="112"/>
  <c r="H7" i="112"/>
  <c r="F7" i="112"/>
  <c r="E7" i="112"/>
  <c r="D7" i="112"/>
  <c r="B7" i="112"/>
  <c r="M6" i="112"/>
  <c r="L6" i="112"/>
  <c r="K6" i="112"/>
  <c r="J6" i="112"/>
  <c r="H6" i="112"/>
  <c r="F6" i="112"/>
  <c r="E6" i="112"/>
  <c r="D6" i="112"/>
  <c r="B6" i="112"/>
  <c r="M5" i="112"/>
  <c r="L5" i="112"/>
  <c r="K5" i="112"/>
  <c r="J5" i="112"/>
  <c r="H5" i="112"/>
  <c r="F5" i="112"/>
  <c r="E5" i="112"/>
  <c r="D5" i="112"/>
  <c r="B5" i="112"/>
  <c r="M4" i="112"/>
  <c r="U4" i="112" s="1"/>
  <c r="L4" i="112"/>
  <c r="K4" i="112"/>
  <c r="J4" i="112"/>
  <c r="H4" i="112"/>
  <c r="F4" i="112"/>
  <c r="E4" i="112"/>
  <c r="D4" i="112"/>
  <c r="B4" i="112"/>
  <c r="H11" i="82"/>
  <c r="H11" i="88"/>
  <c r="H11" i="78"/>
  <c r="H11" i="72"/>
  <c r="H11" i="97"/>
  <c r="H11" i="92"/>
  <c r="H11" i="91"/>
  <c r="H11" i="106"/>
  <c r="F581" i="106"/>
  <c r="E581" i="106"/>
  <c r="D581" i="106"/>
  <c r="F580" i="106"/>
  <c r="E580" i="106"/>
  <c r="D580" i="106"/>
  <c r="F579" i="106"/>
  <c r="E579" i="106"/>
  <c r="D579" i="106"/>
  <c r="F578" i="106"/>
  <c r="E578" i="106"/>
  <c r="D578" i="106"/>
  <c r="F577" i="106"/>
  <c r="E577" i="106"/>
  <c r="D577" i="106"/>
  <c r="F576" i="106"/>
  <c r="E576" i="106"/>
  <c r="D576" i="106"/>
  <c r="F575" i="106"/>
  <c r="E575" i="106"/>
  <c r="D575" i="106"/>
  <c r="F574" i="106"/>
  <c r="E574" i="106"/>
  <c r="D574" i="106"/>
  <c r="F573" i="106"/>
  <c r="E573" i="106"/>
  <c r="D573" i="106"/>
  <c r="F572" i="106"/>
  <c r="E572" i="106"/>
  <c r="D572" i="106"/>
  <c r="F571" i="106"/>
  <c r="E571" i="106"/>
  <c r="D571" i="106"/>
  <c r="F570" i="106"/>
  <c r="E570" i="106"/>
  <c r="D570" i="106"/>
  <c r="F569" i="106"/>
  <c r="E569" i="106"/>
  <c r="D569" i="106"/>
  <c r="F568" i="106"/>
  <c r="E568" i="106"/>
  <c r="D568" i="106"/>
  <c r="F567" i="106"/>
  <c r="E567" i="106"/>
  <c r="D567" i="106"/>
  <c r="F566" i="106"/>
  <c r="E566" i="106"/>
  <c r="D566" i="106"/>
  <c r="F565" i="106"/>
  <c r="E565" i="106"/>
  <c r="D565" i="106"/>
  <c r="F564" i="106"/>
  <c r="E564" i="106"/>
  <c r="D564" i="106"/>
  <c r="F563" i="106"/>
  <c r="E563" i="106"/>
  <c r="D563" i="106"/>
  <c r="F562" i="106"/>
  <c r="E562" i="106"/>
  <c r="D562" i="106"/>
  <c r="F561" i="106"/>
  <c r="E561" i="106"/>
  <c r="D561" i="106"/>
  <c r="F560" i="106"/>
  <c r="E560" i="106"/>
  <c r="D560" i="106"/>
  <c r="F559" i="106"/>
  <c r="E559" i="106"/>
  <c r="D559" i="106"/>
  <c r="F558" i="106"/>
  <c r="E558" i="106"/>
  <c r="D558" i="106"/>
  <c r="F557" i="106"/>
  <c r="E557" i="106"/>
  <c r="D557" i="106"/>
  <c r="F556" i="106"/>
  <c r="E556" i="106"/>
  <c r="D556" i="106"/>
  <c r="F555" i="106"/>
  <c r="E555" i="106"/>
  <c r="D555" i="106"/>
  <c r="F554" i="106"/>
  <c r="E554" i="106"/>
  <c r="D554" i="106"/>
  <c r="F553" i="106"/>
  <c r="E553" i="106"/>
  <c r="D553" i="106"/>
  <c r="F552" i="106"/>
  <c r="E552" i="106"/>
  <c r="D552" i="106"/>
  <c r="F551" i="106"/>
  <c r="E551" i="106"/>
  <c r="D551" i="106"/>
  <c r="F550" i="106"/>
  <c r="E550" i="106"/>
  <c r="D550" i="106"/>
  <c r="F549" i="106"/>
  <c r="E549" i="106"/>
  <c r="D549" i="106"/>
  <c r="F548" i="106"/>
  <c r="E548" i="106"/>
  <c r="D548" i="106"/>
  <c r="F547" i="106"/>
  <c r="E547" i="106"/>
  <c r="D547" i="106"/>
  <c r="F546" i="106"/>
  <c r="E546" i="106"/>
  <c r="D546" i="106"/>
  <c r="F545" i="106"/>
  <c r="E545" i="106"/>
  <c r="D545" i="106"/>
  <c r="F544" i="106"/>
  <c r="E544" i="106"/>
  <c r="D544" i="106"/>
  <c r="F543" i="106"/>
  <c r="E543" i="106"/>
  <c r="D543" i="106"/>
  <c r="F542" i="106"/>
  <c r="E542" i="106"/>
  <c r="D542" i="106"/>
  <c r="F541" i="106"/>
  <c r="E541" i="106"/>
  <c r="D541" i="106"/>
  <c r="F540" i="106"/>
  <c r="E540" i="106"/>
  <c r="D540" i="106"/>
  <c r="F539" i="106"/>
  <c r="E539" i="106"/>
  <c r="D539" i="106"/>
  <c r="F538" i="106"/>
  <c r="E538" i="106"/>
  <c r="D538" i="106"/>
  <c r="F537" i="106"/>
  <c r="E537" i="106"/>
  <c r="D537" i="106"/>
  <c r="F536" i="106"/>
  <c r="E536" i="106"/>
  <c r="D536" i="106"/>
  <c r="F535" i="106"/>
  <c r="E535" i="106"/>
  <c r="D535" i="106"/>
  <c r="F534" i="106"/>
  <c r="E534" i="106"/>
  <c r="D534" i="106"/>
  <c r="F533" i="106"/>
  <c r="E533" i="106"/>
  <c r="D533" i="106"/>
  <c r="F532" i="106"/>
  <c r="E532" i="106"/>
  <c r="D532" i="106"/>
  <c r="F531" i="106"/>
  <c r="E531" i="106"/>
  <c r="D531" i="106"/>
  <c r="F530" i="106"/>
  <c r="E530" i="106"/>
  <c r="D530" i="106"/>
  <c r="F529" i="106"/>
  <c r="E529" i="106"/>
  <c r="D529" i="106"/>
  <c r="F528" i="106"/>
  <c r="E528" i="106"/>
  <c r="D528" i="106"/>
  <c r="F527" i="106"/>
  <c r="E527" i="106"/>
  <c r="D527" i="106"/>
  <c r="F526" i="106"/>
  <c r="E526" i="106"/>
  <c r="D526" i="106"/>
  <c r="F525" i="106"/>
  <c r="E525" i="106"/>
  <c r="D525" i="106"/>
  <c r="F524" i="106"/>
  <c r="E524" i="106"/>
  <c r="D524" i="106"/>
  <c r="F523" i="106"/>
  <c r="E523" i="106"/>
  <c r="D523" i="106"/>
  <c r="F522" i="106"/>
  <c r="E522" i="106"/>
  <c r="D522" i="106"/>
  <c r="F521" i="106"/>
  <c r="E521" i="106"/>
  <c r="D521" i="106"/>
  <c r="F520" i="106"/>
  <c r="E520" i="106"/>
  <c r="D520" i="106"/>
  <c r="F519" i="106"/>
  <c r="E519" i="106"/>
  <c r="D519" i="106"/>
  <c r="F518" i="106"/>
  <c r="E518" i="106"/>
  <c r="D518" i="106"/>
  <c r="F517" i="106"/>
  <c r="E517" i="106"/>
  <c r="D517" i="106"/>
  <c r="F516" i="106"/>
  <c r="E516" i="106"/>
  <c r="D516" i="106"/>
  <c r="F515" i="106"/>
  <c r="E515" i="106"/>
  <c r="D515" i="106"/>
  <c r="F514" i="106"/>
  <c r="E514" i="106"/>
  <c r="D514" i="106"/>
  <c r="F513" i="106"/>
  <c r="E513" i="106"/>
  <c r="D513" i="106"/>
  <c r="F512" i="106"/>
  <c r="E512" i="106"/>
  <c r="D512" i="106"/>
  <c r="F511" i="106"/>
  <c r="E511" i="106"/>
  <c r="D511" i="106"/>
  <c r="F510" i="106"/>
  <c r="E510" i="106"/>
  <c r="D510" i="106"/>
  <c r="F509" i="106"/>
  <c r="E509" i="106"/>
  <c r="D509" i="106"/>
  <c r="F508" i="106"/>
  <c r="E508" i="106"/>
  <c r="D508" i="106"/>
  <c r="F507" i="106"/>
  <c r="E507" i="106"/>
  <c r="D507" i="106"/>
  <c r="F506" i="106"/>
  <c r="E506" i="106"/>
  <c r="D506" i="106"/>
  <c r="F505" i="106"/>
  <c r="E505" i="106"/>
  <c r="D505" i="106"/>
  <c r="F504" i="106"/>
  <c r="E504" i="106"/>
  <c r="D504" i="106"/>
  <c r="F503" i="106"/>
  <c r="E503" i="106"/>
  <c r="D503" i="106"/>
  <c r="F502" i="106"/>
  <c r="E502" i="106"/>
  <c r="D502" i="106"/>
  <c r="F501" i="106"/>
  <c r="E501" i="106"/>
  <c r="D501" i="106"/>
  <c r="F500" i="106"/>
  <c r="E500" i="106"/>
  <c r="D500" i="106"/>
  <c r="F499" i="106"/>
  <c r="E499" i="106"/>
  <c r="D499" i="106"/>
  <c r="F498" i="106"/>
  <c r="E498" i="106"/>
  <c r="D498" i="106"/>
  <c r="F497" i="106"/>
  <c r="E497" i="106"/>
  <c r="D497" i="106"/>
  <c r="F496" i="106"/>
  <c r="E496" i="106"/>
  <c r="D496" i="106"/>
  <c r="F495" i="106"/>
  <c r="E495" i="106"/>
  <c r="D495" i="106"/>
  <c r="F494" i="106"/>
  <c r="E494" i="106"/>
  <c r="D494" i="106"/>
  <c r="F493" i="106"/>
  <c r="E493" i="106"/>
  <c r="D493" i="106"/>
  <c r="F492" i="106"/>
  <c r="E492" i="106"/>
  <c r="D492" i="106"/>
  <c r="F491" i="106"/>
  <c r="E491" i="106"/>
  <c r="D491" i="106"/>
  <c r="F490" i="106"/>
  <c r="E490" i="106"/>
  <c r="D490" i="106"/>
  <c r="F489" i="106"/>
  <c r="E489" i="106"/>
  <c r="D489" i="106"/>
  <c r="F488" i="106"/>
  <c r="E488" i="106"/>
  <c r="D488" i="106"/>
  <c r="F487" i="106"/>
  <c r="E487" i="106"/>
  <c r="D487" i="106"/>
  <c r="F486" i="106"/>
  <c r="E486" i="106"/>
  <c r="D486" i="106"/>
  <c r="F485" i="106"/>
  <c r="E485" i="106"/>
  <c r="D485" i="106"/>
  <c r="F484" i="106"/>
  <c r="E484" i="106"/>
  <c r="D484" i="106"/>
  <c r="F483" i="106"/>
  <c r="E483" i="106"/>
  <c r="D483" i="106"/>
  <c r="F482" i="106"/>
  <c r="E482" i="106"/>
  <c r="D482" i="106"/>
  <c r="F481" i="106"/>
  <c r="E481" i="106"/>
  <c r="D481" i="106"/>
  <c r="F480" i="106"/>
  <c r="E480" i="106"/>
  <c r="D480" i="106"/>
  <c r="F479" i="106"/>
  <c r="E479" i="106"/>
  <c r="D479" i="106"/>
  <c r="F478" i="106"/>
  <c r="E478" i="106"/>
  <c r="D478" i="106"/>
  <c r="F477" i="106"/>
  <c r="E477" i="106"/>
  <c r="D477" i="106"/>
  <c r="F476" i="106"/>
  <c r="E476" i="106"/>
  <c r="D476" i="106"/>
  <c r="F475" i="106"/>
  <c r="E475" i="106"/>
  <c r="D475" i="106"/>
  <c r="F474" i="106"/>
  <c r="E474" i="106"/>
  <c r="D474" i="106"/>
  <c r="F473" i="106"/>
  <c r="E473" i="106"/>
  <c r="D473" i="106"/>
  <c r="F472" i="106"/>
  <c r="E472" i="106"/>
  <c r="D472" i="106"/>
  <c r="F471" i="106"/>
  <c r="E471" i="106"/>
  <c r="D471" i="106"/>
  <c r="F470" i="106"/>
  <c r="E470" i="106"/>
  <c r="D470" i="106"/>
  <c r="F469" i="106"/>
  <c r="E469" i="106"/>
  <c r="D469" i="106"/>
  <c r="F468" i="106"/>
  <c r="E468" i="106"/>
  <c r="D468" i="106"/>
  <c r="F467" i="106"/>
  <c r="E467" i="106"/>
  <c r="D467" i="106"/>
  <c r="F466" i="106"/>
  <c r="E466" i="106"/>
  <c r="D466" i="106"/>
  <c r="F465" i="106"/>
  <c r="E465" i="106"/>
  <c r="D465" i="106"/>
  <c r="F464" i="106"/>
  <c r="E464" i="106"/>
  <c r="D464" i="106"/>
  <c r="F463" i="106"/>
  <c r="E463" i="106"/>
  <c r="D463" i="106"/>
  <c r="F462" i="106"/>
  <c r="E462" i="106"/>
  <c r="D462" i="106"/>
  <c r="F461" i="106"/>
  <c r="E461" i="106"/>
  <c r="D461" i="106"/>
  <c r="F460" i="106"/>
  <c r="E460" i="106"/>
  <c r="D460" i="106"/>
  <c r="F459" i="106"/>
  <c r="E459" i="106"/>
  <c r="D459" i="106"/>
  <c r="F458" i="106"/>
  <c r="E458" i="106"/>
  <c r="D458" i="106"/>
  <c r="F457" i="106"/>
  <c r="E457" i="106"/>
  <c r="D457" i="106"/>
  <c r="F456" i="106"/>
  <c r="E456" i="106"/>
  <c r="D456" i="106"/>
  <c r="F455" i="106"/>
  <c r="E455" i="106"/>
  <c r="D455" i="106"/>
  <c r="F454" i="106"/>
  <c r="E454" i="106"/>
  <c r="D454" i="106"/>
  <c r="F453" i="106"/>
  <c r="E453" i="106"/>
  <c r="D453" i="106"/>
  <c r="F452" i="106"/>
  <c r="E452" i="106"/>
  <c r="D452" i="106"/>
  <c r="F451" i="106"/>
  <c r="E451" i="106"/>
  <c r="D451" i="106"/>
  <c r="F450" i="106"/>
  <c r="E450" i="106"/>
  <c r="D450" i="106"/>
  <c r="F449" i="106"/>
  <c r="E449" i="106"/>
  <c r="D449" i="106"/>
  <c r="F448" i="106"/>
  <c r="E448" i="106"/>
  <c r="D448" i="106"/>
  <c r="F447" i="106"/>
  <c r="E447" i="106"/>
  <c r="D447" i="106"/>
  <c r="F446" i="106"/>
  <c r="E446" i="106"/>
  <c r="D446" i="106"/>
  <c r="F445" i="106"/>
  <c r="E445" i="106"/>
  <c r="D445" i="106"/>
  <c r="F444" i="106"/>
  <c r="E444" i="106"/>
  <c r="D444" i="106"/>
  <c r="F443" i="106"/>
  <c r="E443" i="106"/>
  <c r="D443" i="106"/>
  <c r="F442" i="106"/>
  <c r="E442" i="106"/>
  <c r="D442" i="106"/>
  <c r="F441" i="106"/>
  <c r="E441" i="106"/>
  <c r="D441" i="106"/>
  <c r="F440" i="106"/>
  <c r="E440" i="106"/>
  <c r="D440" i="106"/>
  <c r="F439" i="106"/>
  <c r="E439" i="106"/>
  <c r="D439" i="106"/>
  <c r="F438" i="106"/>
  <c r="E438" i="106"/>
  <c r="D438" i="106"/>
  <c r="F437" i="106"/>
  <c r="E437" i="106"/>
  <c r="D437" i="106"/>
  <c r="F436" i="106"/>
  <c r="E436" i="106"/>
  <c r="D436" i="106"/>
  <c r="F435" i="106"/>
  <c r="E435" i="106"/>
  <c r="D435" i="106"/>
  <c r="F434" i="106"/>
  <c r="E434" i="106"/>
  <c r="D434" i="106"/>
  <c r="F433" i="106"/>
  <c r="E433" i="106"/>
  <c r="D433" i="106"/>
  <c r="F432" i="106"/>
  <c r="E432" i="106"/>
  <c r="D432" i="106"/>
  <c r="F431" i="106"/>
  <c r="E431" i="106"/>
  <c r="D431" i="106"/>
  <c r="F430" i="106"/>
  <c r="E430" i="106"/>
  <c r="D430" i="106"/>
  <c r="F429" i="106"/>
  <c r="E429" i="106"/>
  <c r="D429" i="106"/>
  <c r="F428" i="106"/>
  <c r="E428" i="106"/>
  <c r="D428" i="106"/>
  <c r="F427" i="106"/>
  <c r="E427" i="106"/>
  <c r="D427" i="106"/>
  <c r="F426" i="106"/>
  <c r="E426" i="106"/>
  <c r="D426" i="106"/>
  <c r="F425" i="106"/>
  <c r="E425" i="106"/>
  <c r="D425" i="106"/>
  <c r="F424" i="106"/>
  <c r="E424" i="106"/>
  <c r="D424" i="106"/>
  <c r="F423" i="106"/>
  <c r="E423" i="106"/>
  <c r="D423" i="106"/>
  <c r="F422" i="106"/>
  <c r="E422" i="106"/>
  <c r="D422" i="106"/>
  <c r="F421" i="106"/>
  <c r="E421" i="106"/>
  <c r="D421" i="106"/>
  <c r="F420" i="106"/>
  <c r="E420" i="106"/>
  <c r="D420" i="106"/>
  <c r="F419" i="106"/>
  <c r="E419" i="106"/>
  <c r="D419" i="106"/>
  <c r="F418" i="106"/>
  <c r="E418" i="106"/>
  <c r="D418" i="106"/>
  <c r="F417" i="106"/>
  <c r="E417" i="106"/>
  <c r="D417" i="106"/>
  <c r="F416" i="106"/>
  <c r="E416" i="106"/>
  <c r="D416" i="106"/>
  <c r="F415" i="106"/>
  <c r="E415" i="106"/>
  <c r="D415" i="106"/>
  <c r="F414" i="106"/>
  <c r="E414" i="106"/>
  <c r="D414" i="106"/>
  <c r="F413" i="106"/>
  <c r="E413" i="106"/>
  <c r="D413" i="106"/>
  <c r="F412" i="106"/>
  <c r="E412" i="106"/>
  <c r="D412" i="106"/>
  <c r="F411" i="106"/>
  <c r="E411" i="106"/>
  <c r="D411" i="106"/>
  <c r="F410" i="106"/>
  <c r="E410" i="106"/>
  <c r="D410" i="106"/>
  <c r="F409" i="106"/>
  <c r="E409" i="106"/>
  <c r="D409" i="106"/>
  <c r="F408" i="106"/>
  <c r="E408" i="106"/>
  <c r="D408" i="106"/>
  <c r="F407" i="106"/>
  <c r="E407" i="106"/>
  <c r="D407" i="106"/>
  <c r="F406" i="106"/>
  <c r="E406" i="106"/>
  <c r="D406" i="106"/>
  <c r="F405" i="106"/>
  <c r="E405" i="106"/>
  <c r="D405" i="106"/>
  <c r="F404" i="106"/>
  <c r="E404" i="106"/>
  <c r="D404" i="106"/>
  <c r="F403" i="106"/>
  <c r="E403" i="106"/>
  <c r="D403" i="106"/>
  <c r="F402" i="106"/>
  <c r="E402" i="106"/>
  <c r="D402" i="106"/>
  <c r="F401" i="106"/>
  <c r="E401" i="106"/>
  <c r="D401" i="106"/>
  <c r="F400" i="106"/>
  <c r="E400" i="106"/>
  <c r="D400" i="106"/>
  <c r="F399" i="106"/>
  <c r="E399" i="106"/>
  <c r="D399" i="106"/>
  <c r="F398" i="106"/>
  <c r="E398" i="106"/>
  <c r="D398" i="106"/>
  <c r="F397" i="106"/>
  <c r="E397" i="106"/>
  <c r="D397" i="106"/>
  <c r="F396" i="106"/>
  <c r="E396" i="106"/>
  <c r="D396" i="106"/>
  <c r="F395" i="106"/>
  <c r="E395" i="106"/>
  <c r="D395" i="106"/>
  <c r="F394" i="106"/>
  <c r="E394" i="106"/>
  <c r="D394" i="106"/>
  <c r="F393" i="106"/>
  <c r="E393" i="106"/>
  <c r="D393" i="106"/>
  <c r="F392" i="106"/>
  <c r="E392" i="106"/>
  <c r="D392" i="106"/>
  <c r="F391" i="106"/>
  <c r="E391" i="106"/>
  <c r="D391" i="106"/>
  <c r="F390" i="106"/>
  <c r="E390" i="106"/>
  <c r="D390" i="106"/>
  <c r="F389" i="106"/>
  <c r="E389" i="106"/>
  <c r="D389" i="106"/>
  <c r="F388" i="106"/>
  <c r="E388" i="106"/>
  <c r="D388" i="106"/>
  <c r="F387" i="106"/>
  <c r="E387" i="106"/>
  <c r="D387" i="106"/>
  <c r="F386" i="106"/>
  <c r="E386" i="106"/>
  <c r="D386" i="106"/>
  <c r="F385" i="106"/>
  <c r="E385" i="106"/>
  <c r="D385" i="106"/>
  <c r="F384" i="106"/>
  <c r="E384" i="106"/>
  <c r="D384" i="106"/>
  <c r="F383" i="106"/>
  <c r="E383" i="106"/>
  <c r="D383" i="106"/>
  <c r="F382" i="106"/>
  <c r="E382" i="106"/>
  <c r="D382" i="106"/>
  <c r="F381" i="106"/>
  <c r="E381" i="106"/>
  <c r="D381" i="106"/>
  <c r="F380" i="106"/>
  <c r="E380" i="106"/>
  <c r="D380" i="106"/>
  <c r="F379" i="106"/>
  <c r="E379" i="106"/>
  <c r="D379" i="106"/>
  <c r="F378" i="106"/>
  <c r="E378" i="106"/>
  <c r="D378" i="106"/>
  <c r="F377" i="106"/>
  <c r="E377" i="106"/>
  <c r="D377" i="106"/>
  <c r="F376" i="106"/>
  <c r="E376" i="106"/>
  <c r="D376" i="106"/>
  <c r="F375" i="106"/>
  <c r="E375" i="106"/>
  <c r="D375" i="106"/>
  <c r="F374" i="106"/>
  <c r="E374" i="106"/>
  <c r="D374" i="106"/>
  <c r="F373" i="106"/>
  <c r="E373" i="106"/>
  <c r="D373" i="106"/>
  <c r="F372" i="106"/>
  <c r="E372" i="106"/>
  <c r="D372" i="106"/>
  <c r="F371" i="106"/>
  <c r="E371" i="106"/>
  <c r="D371" i="106"/>
  <c r="F370" i="106"/>
  <c r="E370" i="106"/>
  <c r="D370" i="106"/>
  <c r="F369" i="106"/>
  <c r="E369" i="106"/>
  <c r="D369" i="106"/>
  <c r="F368" i="106"/>
  <c r="E368" i="106"/>
  <c r="D368" i="106"/>
  <c r="F367" i="106"/>
  <c r="E367" i="106"/>
  <c r="D367" i="106"/>
  <c r="F366" i="106"/>
  <c r="E366" i="106"/>
  <c r="D366" i="106"/>
  <c r="F365" i="106"/>
  <c r="E365" i="106"/>
  <c r="D365" i="106"/>
  <c r="F364" i="106"/>
  <c r="E364" i="106"/>
  <c r="D364" i="106"/>
  <c r="F363" i="106"/>
  <c r="E363" i="106"/>
  <c r="D363" i="106"/>
  <c r="F362" i="106"/>
  <c r="E362" i="106"/>
  <c r="D362" i="106"/>
  <c r="F361" i="106"/>
  <c r="E361" i="106"/>
  <c r="D361" i="106"/>
  <c r="F360" i="106"/>
  <c r="E360" i="106"/>
  <c r="D360" i="106"/>
  <c r="F359" i="106"/>
  <c r="E359" i="106"/>
  <c r="D359" i="106"/>
  <c r="F358" i="106"/>
  <c r="E358" i="106"/>
  <c r="D358" i="106"/>
  <c r="F357" i="106"/>
  <c r="E357" i="106"/>
  <c r="D357" i="106"/>
  <c r="F356" i="106"/>
  <c r="E356" i="106"/>
  <c r="D356" i="106"/>
  <c r="F355" i="106"/>
  <c r="E355" i="106"/>
  <c r="D355" i="106"/>
  <c r="F354" i="106"/>
  <c r="E354" i="106"/>
  <c r="D354" i="106"/>
  <c r="F353" i="106"/>
  <c r="E353" i="106"/>
  <c r="D353" i="106"/>
  <c r="F352" i="106"/>
  <c r="E352" i="106"/>
  <c r="D352" i="106"/>
  <c r="F351" i="106"/>
  <c r="E351" i="106"/>
  <c r="D351" i="106"/>
  <c r="F350" i="106"/>
  <c r="E350" i="106"/>
  <c r="D350" i="106"/>
  <c r="F349" i="106"/>
  <c r="E349" i="106"/>
  <c r="D349" i="106"/>
  <c r="F348" i="106"/>
  <c r="E348" i="106"/>
  <c r="D348" i="106"/>
  <c r="F347" i="106"/>
  <c r="E347" i="106"/>
  <c r="D347" i="106"/>
  <c r="F346" i="106"/>
  <c r="E346" i="106"/>
  <c r="D346" i="106"/>
  <c r="F345" i="106"/>
  <c r="E345" i="106"/>
  <c r="D345" i="106"/>
  <c r="F344" i="106"/>
  <c r="E344" i="106"/>
  <c r="D344" i="106"/>
  <c r="F343" i="106"/>
  <c r="E343" i="106"/>
  <c r="D343" i="106"/>
  <c r="F342" i="106"/>
  <c r="E342" i="106"/>
  <c r="D342" i="106"/>
  <c r="F341" i="106"/>
  <c r="E341" i="106"/>
  <c r="D341" i="106"/>
  <c r="F340" i="106"/>
  <c r="E340" i="106"/>
  <c r="D340" i="106"/>
  <c r="F339" i="106"/>
  <c r="E339" i="106"/>
  <c r="D339" i="106"/>
  <c r="F338" i="106"/>
  <c r="E338" i="106"/>
  <c r="D338" i="106"/>
  <c r="F337" i="106"/>
  <c r="E337" i="106"/>
  <c r="D337" i="106"/>
  <c r="F336" i="106"/>
  <c r="E336" i="106"/>
  <c r="D336" i="106"/>
  <c r="F335" i="106"/>
  <c r="E335" i="106"/>
  <c r="D335" i="106"/>
  <c r="F334" i="106"/>
  <c r="E334" i="106"/>
  <c r="D334" i="106"/>
  <c r="F333" i="106"/>
  <c r="E333" i="106"/>
  <c r="D333" i="106"/>
  <c r="F332" i="106"/>
  <c r="E332" i="106"/>
  <c r="D332" i="106"/>
  <c r="F331" i="106"/>
  <c r="E331" i="106"/>
  <c r="D331" i="106"/>
  <c r="F330" i="106"/>
  <c r="E330" i="106"/>
  <c r="D330" i="106"/>
  <c r="F329" i="106"/>
  <c r="E329" i="106"/>
  <c r="D329" i="106"/>
  <c r="F328" i="106"/>
  <c r="E328" i="106"/>
  <c r="D328" i="106"/>
  <c r="F327" i="106"/>
  <c r="E327" i="106"/>
  <c r="D327" i="106"/>
  <c r="F326" i="106"/>
  <c r="E326" i="106"/>
  <c r="D326" i="106"/>
  <c r="F325" i="106"/>
  <c r="E325" i="106"/>
  <c r="D325" i="106"/>
  <c r="F324" i="106"/>
  <c r="E324" i="106"/>
  <c r="D324" i="106"/>
  <c r="F323" i="106"/>
  <c r="E323" i="106"/>
  <c r="D323" i="106"/>
  <c r="F322" i="106"/>
  <c r="E322" i="106"/>
  <c r="D322" i="106"/>
  <c r="F321" i="106"/>
  <c r="E321" i="106"/>
  <c r="D321" i="106"/>
  <c r="F320" i="106"/>
  <c r="E320" i="106"/>
  <c r="D320" i="106"/>
  <c r="F319" i="106"/>
  <c r="E319" i="106"/>
  <c r="D319" i="106"/>
  <c r="F318" i="106"/>
  <c r="E318" i="106"/>
  <c r="D318" i="106"/>
  <c r="F317" i="106"/>
  <c r="E317" i="106"/>
  <c r="D317" i="106"/>
  <c r="F316" i="106"/>
  <c r="E316" i="106"/>
  <c r="D316" i="106"/>
  <c r="F315" i="106"/>
  <c r="E315" i="106"/>
  <c r="D315" i="106"/>
  <c r="F314" i="106"/>
  <c r="E314" i="106"/>
  <c r="D314" i="106"/>
  <c r="F313" i="106"/>
  <c r="E313" i="106"/>
  <c r="D313" i="106"/>
  <c r="F312" i="106"/>
  <c r="E312" i="106"/>
  <c r="D312" i="106"/>
  <c r="F311" i="106"/>
  <c r="E311" i="106"/>
  <c r="D311" i="106"/>
  <c r="F310" i="106"/>
  <c r="E310" i="106"/>
  <c r="D310" i="106"/>
  <c r="F309" i="106"/>
  <c r="E309" i="106"/>
  <c r="D309" i="106"/>
  <c r="F308" i="106"/>
  <c r="E308" i="106"/>
  <c r="D308" i="106"/>
  <c r="F307" i="106"/>
  <c r="E307" i="106"/>
  <c r="D307" i="106"/>
  <c r="F306" i="106"/>
  <c r="E306" i="106"/>
  <c r="D306" i="106"/>
  <c r="F305" i="106"/>
  <c r="E305" i="106"/>
  <c r="D305" i="106"/>
  <c r="F304" i="106"/>
  <c r="E304" i="106"/>
  <c r="D304" i="106"/>
  <c r="F303" i="106"/>
  <c r="E303" i="106"/>
  <c r="D303" i="106"/>
  <c r="F302" i="106"/>
  <c r="E302" i="106"/>
  <c r="D302" i="106"/>
  <c r="F301" i="106"/>
  <c r="E301" i="106"/>
  <c r="D301" i="106"/>
  <c r="F300" i="106"/>
  <c r="E300" i="106"/>
  <c r="D300" i="106"/>
  <c r="F299" i="106"/>
  <c r="E299" i="106"/>
  <c r="D299" i="106"/>
  <c r="F298" i="106"/>
  <c r="E298" i="106"/>
  <c r="D298" i="106"/>
  <c r="F297" i="106"/>
  <c r="E297" i="106"/>
  <c r="D297" i="106"/>
  <c r="F296" i="106"/>
  <c r="E296" i="106"/>
  <c r="D296" i="106"/>
  <c r="F295" i="106"/>
  <c r="E295" i="106"/>
  <c r="D295" i="106"/>
  <c r="F294" i="106"/>
  <c r="E294" i="106"/>
  <c r="D294" i="106"/>
  <c r="F293" i="106"/>
  <c r="E293" i="106"/>
  <c r="D293" i="106"/>
  <c r="F292" i="106"/>
  <c r="E292" i="106"/>
  <c r="D292" i="106"/>
  <c r="F291" i="106"/>
  <c r="E291" i="106"/>
  <c r="D291" i="106"/>
  <c r="F290" i="106"/>
  <c r="E290" i="106"/>
  <c r="D290" i="106"/>
  <c r="F289" i="106"/>
  <c r="E289" i="106"/>
  <c r="D289" i="106"/>
  <c r="F288" i="106"/>
  <c r="E288" i="106"/>
  <c r="D288" i="106"/>
  <c r="F287" i="106"/>
  <c r="E287" i="106"/>
  <c r="D287" i="106"/>
  <c r="F286" i="106"/>
  <c r="E286" i="106"/>
  <c r="D286" i="106"/>
  <c r="F285" i="106"/>
  <c r="E285" i="106"/>
  <c r="D285" i="106"/>
  <c r="F284" i="106"/>
  <c r="E284" i="106"/>
  <c r="D284" i="106"/>
  <c r="F283" i="106"/>
  <c r="E283" i="106"/>
  <c r="D283" i="106"/>
  <c r="F282" i="106"/>
  <c r="E282" i="106"/>
  <c r="D282" i="106"/>
  <c r="F281" i="106"/>
  <c r="E281" i="106"/>
  <c r="D281" i="106"/>
  <c r="F280" i="106"/>
  <c r="E280" i="106"/>
  <c r="D280" i="106"/>
  <c r="F279" i="106"/>
  <c r="E279" i="106"/>
  <c r="D279" i="106"/>
  <c r="F278" i="106"/>
  <c r="E278" i="106"/>
  <c r="D278" i="106"/>
  <c r="F277" i="106"/>
  <c r="E277" i="106"/>
  <c r="D277" i="106"/>
  <c r="F276" i="106"/>
  <c r="E276" i="106"/>
  <c r="D276" i="106"/>
  <c r="F275" i="106"/>
  <c r="E275" i="106"/>
  <c r="D275" i="106"/>
  <c r="F274" i="106"/>
  <c r="E274" i="106"/>
  <c r="D274" i="106"/>
  <c r="F273" i="106"/>
  <c r="E273" i="106"/>
  <c r="D273" i="106"/>
  <c r="F272" i="106"/>
  <c r="E272" i="106"/>
  <c r="D272" i="106"/>
  <c r="F271" i="106"/>
  <c r="E271" i="106"/>
  <c r="D271" i="106"/>
  <c r="F270" i="106"/>
  <c r="E270" i="106"/>
  <c r="D270" i="106"/>
  <c r="F269" i="106"/>
  <c r="E269" i="106"/>
  <c r="D269" i="106"/>
  <c r="F268" i="106"/>
  <c r="E268" i="106"/>
  <c r="D268" i="106"/>
  <c r="F267" i="106"/>
  <c r="E267" i="106"/>
  <c r="D267" i="106"/>
  <c r="F266" i="106"/>
  <c r="E266" i="106"/>
  <c r="D266" i="106"/>
  <c r="F265" i="106"/>
  <c r="E265" i="106"/>
  <c r="D265" i="106"/>
  <c r="F264" i="106"/>
  <c r="E264" i="106"/>
  <c r="D264" i="106"/>
  <c r="F263" i="106"/>
  <c r="E263" i="106"/>
  <c r="D263" i="106"/>
  <c r="F262" i="106"/>
  <c r="E262" i="106"/>
  <c r="D262" i="106"/>
  <c r="F261" i="106"/>
  <c r="E261" i="106"/>
  <c r="D261" i="106"/>
  <c r="F260" i="106"/>
  <c r="E260" i="106"/>
  <c r="D260" i="106"/>
  <c r="F259" i="106"/>
  <c r="E259" i="106"/>
  <c r="D259" i="106"/>
  <c r="F258" i="106"/>
  <c r="E258" i="106"/>
  <c r="D258" i="106"/>
  <c r="F257" i="106"/>
  <c r="E257" i="106"/>
  <c r="D257" i="106"/>
  <c r="F256" i="106"/>
  <c r="E256" i="106"/>
  <c r="D256" i="106"/>
  <c r="F255" i="106"/>
  <c r="E255" i="106"/>
  <c r="D255" i="106"/>
  <c r="F254" i="106"/>
  <c r="E254" i="106"/>
  <c r="D254" i="106"/>
  <c r="F253" i="106"/>
  <c r="E253" i="106"/>
  <c r="D253" i="106"/>
  <c r="F252" i="106"/>
  <c r="E252" i="106"/>
  <c r="D252" i="106"/>
  <c r="F251" i="106"/>
  <c r="E251" i="106"/>
  <c r="D251" i="106"/>
  <c r="F250" i="106"/>
  <c r="E250" i="106"/>
  <c r="D250" i="106"/>
  <c r="F249" i="106"/>
  <c r="E249" i="106"/>
  <c r="D249" i="106"/>
  <c r="F248" i="106"/>
  <c r="E248" i="106"/>
  <c r="D248" i="106"/>
  <c r="F247" i="106"/>
  <c r="E247" i="106"/>
  <c r="D247" i="106"/>
  <c r="F246" i="106"/>
  <c r="E246" i="106"/>
  <c r="D246" i="106"/>
  <c r="F245" i="106"/>
  <c r="E245" i="106"/>
  <c r="D245" i="106"/>
  <c r="F244" i="106"/>
  <c r="E244" i="106"/>
  <c r="D244" i="106"/>
  <c r="F243" i="106"/>
  <c r="E243" i="106"/>
  <c r="D243" i="106"/>
  <c r="F242" i="106"/>
  <c r="E242" i="106"/>
  <c r="D242" i="106"/>
  <c r="F241" i="106"/>
  <c r="E241" i="106"/>
  <c r="D241" i="106"/>
  <c r="F240" i="106"/>
  <c r="E240" i="106"/>
  <c r="D240" i="106"/>
  <c r="F239" i="106"/>
  <c r="E239" i="106"/>
  <c r="D239" i="106"/>
  <c r="F238" i="106"/>
  <c r="E238" i="106"/>
  <c r="D238" i="106"/>
  <c r="F237" i="106"/>
  <c r="E237" i="106"/>
  <c r="D237" i="106"/>
  <c r="F236" i="106"/>
  <c r="E236" i="106"/>
  <c r="D236" i="106"/>
  <c r="F235" i="106"/>
  <c r="E235" i="106"/>
  <c r="D235" i="106"/>
  <c r="F234" i="106"/>
  <c r="E234" i="106"/>
  <c r="D234" i="106"/>
  <c r="F233" i="106"/>
  <c r="E233" i="106"/>
  <c r="D233" i="106"/>
  <c r="F232" i="106"/>
  <c r="E232" i="106"/>
  <c r="D232" i="106"/>
  <c r="F231" i="106"/>
  <c r="E231" i="106"/>
  <c r="D231" i="106"/>
  <c r="F230" i="106"/>
  <c r="E230" i="106"/>
  <c r="D230" i="106"/>
  <c r="F229" i="106"/>
  <c r="E229" i="106"/>
  <c r="D229" i="106"/>
  <c r="F228" i="106"/>
  <c r="E228" i="106"/>
  <c r="D228" i="106"/>
  <c r="F227" i="106"/>
  <c r="E227" i="106"/>
  <c r="D227" i="106"/>
  <c r="F226" i="106"/>
  <c r="E226" i="106"/>
  <c r="D226" i="106"/>
  <c r="F225" i="106"/>
  <c r="E225" i="106"/>
  <c r="D225" i="106"/>
  <c r="F224" i="106"/>
  <c r="E224" i="106"/>
  <c r="D224" i="106"/>
  <c r="F223" i="106"/>
  <c r="E223" i="106"/>
  <c r="D223" i="106"/>
  <c r="F222" i="106"/>
  <c r="E222" i="106"/>
  <c r="D222" i="106"/>
  <c r="F221" i="106"/>
  <c r="E221" i="106"/>
  <c r="D221" i="106"/>
  <c r="F220" i="106"/>
  <c r="E220" i="106"/>
  <c r="D220" i="106"/>
  <c r="F219" i="106"/>
  <c r="E219" i="106"/>
  <c r="D219" i="106"/>
  <c r="F218" i="106"/>
  <c r="E218" i="106"/>
  <c r="D218" i="106"/>
  <c r="F217" i="106"/>
  <c r="E217" i="106"/>
  <c r="D217" i="106"/>
  <c r="F216" i="106"/>
  <c r="E216" i="106"/>
  <c r="D216" i="106"/>
  <c r="F215" i="106"/>
  <c r="E215" i="106"/>
  <c r="D215" i="106"/>
  <c r="F214" i="106"/>
  <c r="E214" i="106"/>
  <c r="D214" i="106"/>
  <c r="F213" i="106"/>
  <c r="E213" i="106"/>
  <c r="D213" i="106"/>
  <c r="F212" i="106"/>
  <c r="E212" i="106"/>
  <c r="D212" i="106"/>
  <c r="F211" i="106"/>
  <c r="E211" i="106"/>
  <c r="D211" i="106"/>
  <c r="F210" i="106"/>
  <c r="E210" i="106"/>
  <c r="D210" i="106"/>
  <c r="F209" i="106"/>
  <c r="E209" i="106"/>
  <c r="D209" i="106"/>
  <c r="F208" i="106"/>
  <c r="E208" i="106"/>
  <c r="D208" i="106"/>
  <c r="F207" i="106"/>
  <c r="E207" i="106"/>
  <c r="D207" i="106"/>
  <c r="F206" i="106"/>
  <c r="E206" i="106"/>
  <c r="D206" i="106"/>
  <c r="F205" i="106"/>
  <c r="E205" i="106"/>
  <c r="D205" i="106"/>
  <c r="F204" i="106"/>
  <c r="E204" i="106"/>
  <c r="D204" i="106"/>
  <c r="F203" i="106"/>
  <c r="E203" i="106"/>
  <c r="D203" i="106"/>
  <c r="F202" i="106"/>
  <c r="E202" i="106"/>
  <c r="D202" i="106"/>
  <c r="F201" i="106"/>
  <c r="E201" i="106"/>
  <c r="D201" i="106"/>
  <c r="F200" i="106"/>
  <c r="E200" i="106"/>
  <c r="D200" i="106"/>
  <c r="F199" i="106"/>
  <c r="E199" i="106"/>
  <c r="D199" i="106"/>
  <c r="F198" i="106"/>
  <c r="E198" i="106"/>
  <c r="D198" i="106"/>
  <c r="F197" i="106"/>
  <c r="E197" i="106"/>
  <c r="D197" i="106"/>
  <c r="F196" i="106"/>
  <c r="E196" i="106"/>
  <c r="D196" i="106"/>
  <c r="F195" i="106"/>
  <c r="E195" i="106"/>
  <c r="D195" i="106"/>
  <c r="F194" i="106"/>
  <c r="E194" i="106"/>
  <c r="D194" i="106"/>
  <c r="F193" i="106"/>
  <c r="E193" i="106"/>
  <c r="D193" i="106"/>
  <c r="F192" i="106"/>
  <c r="E192" i="106"/>
  <c r="D192" i="106"/>
  <c r="F191" i="106"/>
  <c r="E191" i="106"/>
  <c r="D191" i="106"/>
  <c r="F190" i="106"/>
  <c r="E190" i="106"/>
  <c r="D190" i="106"/>
  <c r="F189" i="106"/>
  <c r="E189" i="106"/>
  <c r="D189" i="106"/>
  <c r="F188" i="106"/>
  <c r="E188" i="106"/>
  <c r="D188" i="106"/>
  <c r="F187" i="106"/>
  <c r="E187" i="106"/>
  <c r="D187" i="106"/>
  <c r="F186" i="106"/>
  <c r="E186" i="106"/>
  <c r="D186" i="106"/>
  <c r="F185" i="106"/>
  <c r="E185" i="106"/>
  <c r="D185" i="106"/>
  <c r="F184" i="106"/>
  <c r="E184" i="106"/>
  <c r="D184" i="106"/>
  <c r="F183" i="106"/>
  <c r="E183" i="106"/>
  <c r="D183" i="106"/>
  <c r="F182" i="106"/>
  <c r="E182" i="106"/>
  <c r="D182" i="106"/>
  <c r="F181" i="106"/>
  <c r="E181" i="106"/>
  <c r="D181" i="106"/>
  <c r="F180" i="106"/>
  <c r="E180" i="106"/>
  <c r="D180" i="106"/>
  <c r="F179" i="106"/>
  <c r="E179" i="106"/>
  <c r="D179" i="106"/>
  <c r="F178" i="106"/>
  <c r="E178" i="106"/>
  <c r="D178" i="106"/>
  <c r="F177" i="106"/>
  <c r="E177" i="106"/>
  <c r="D177" i="106"/>
  <c r="F176" i="106"/>
  <c r="E176" i="106"/>
  <c r="D176" i="106"/>
  <c r="F175" i="106"/>
  <c r="E175" i="106"/>
  <c r="D175" i="106"/>
  <c r="F174" i="106"/>
  <c r="E174" i="106"/>
  <c r="D174" i="106"/>
  <c r="F173" i="106"/>
  <c r="E173" i="106"/>
  <c r="D173" i="106"/>
  <c r="F172" i="106"/>
  <c r="E172" i="106"/>
  <c r="D172" i="106"/>
  <c r="F171" i="106"/>
  <c r="E171" i="106"/>
  <c r="D171" i="106"/>
  <c r="F170" i="106"/>
  <c r="E170" i="106"/>
  <c r="D170" i="106"/>
  <c r="F169" i="106"/>
  <c r="E169" i="106"/>
  <c r="D169" i="106"/>
  <c r="F168" i="106"/>
  <c r="E168" i="106"/>
  <c r="D168" i="106"/>
  <c r="F167" i="106"/>
  <c r="E167" i="106"/>
  <c r="D167" i="106"/>
  <c r="F166" i="106"/>
  <c r="E166" i="106"/>
  <c r="D166" i="106"/>
  <c r="F165" i="106"/>
  <c r="E165" i="106"/>
  <c r="D165" i="106"/>
  <c r="F164" i="106"/>
  <c r="E164" i="106"/>
  <c r="D164" i="106"/>
  <c r="F163" i="106"/>
  <c r="E163" i="106"/>
  <c r="D163" i="106"/>
  <c r="F162" i="106"/>
  <c r="E162" i="106"/>
  <c r="D162" i="106"/>
  <c r="F161" i="106"/>
  <c r="E161" i="106"/>
  <c r="D161" i="106"/>
  <c r="F160" i="106"/>
  <c r="E160" i="106"/>
  <c r="D160" i="106"/>
  <c r="F159" i="106"/>
  <c r="E159" i="106"/>
  <c r="D159" i="106"/>
  <c r="F158" i="106"/>
  <c r="E158" i="106"/>
  <c r="D158" i="106"/>
  <c r="F157" i="106"/>
  <c r="E157" i="106"/>
  <c r="D157" i="106"/>
  <c r="F156" i="106"/>
  <c r="E156" i="106"/>
  <c r="D156" i="106"/>
  <c r="F155" i="106"/>
  <c r="E155" i="106"/>
  <c r="D155" i="106"/>
  <c r="F154" i="106"/>
  <c r="E154" i="106"/>
  <c r="D154" i="106"/>
  <c r="F153" i="106"/>
  <c r="E153" i="106"/>
  <c r="D153" i="106"/>
  <c r="F152" i="106"/>
  <c r="E152" i="106"/>
  <c r="D152" i="106"/>
  <c r="F151" i="106"/>
  <c r="E151" i="106"/>
  <c r="D151" i="106"/>
  <c r="F150" i="106"/>
  <c r="E150" i="106"/>
  <c r="D150" i="106"/>
  <c r="F149" i="106"/>
  <c r="E149" i="106"/>
  <c r="D149" i="106"/>
  <c r="F148" i="106"/>
  <c r="E148" i="106"/>
  <c r="D148" i="106"/>
  <c r="F147" i="106"/>
  <c r="E147" i="106"/>
  <c r="D147" i="106"/>
  <c r="F146" i="106"/>
  <c r="E146" i="106"/>
  <c r="D146" i="106"/>
  <c r="F145" i="106"/>
  <c r="E145" i="106"/>
  <c r="D145" i="106"/>
  <c r="F144" i="106"/>
  <c r="E144" i="106"/>
  <c r="D144" i="106"/>
  <c r="F143" i="106"/>
  <c r="E143" i="106"/>
  <c r="D143" i="106"/>
  <c r="F142" i="106"/>
  <c r="E142" i="106"/>
  <c r="D142" i="106"/>
  <c r="F141" i="106"/>
  <c r="E141" i="106"/>
  <c r="D141" i="106"/>
  <c r="F140" i="106"/>
  <c r="E140" i="106"/>
  <c r="D140" i="106"/>
  <c r="F139" i="106"/>
  <c r="E139" i="106"/>
  <c r="D139" i="106"/>
  <c r="F138" i="106"/>
  <c r="E138" i="106"/>
  <c r="D138" i="106"/>
  <c r="F137" i="106"/>
  <c r="E137" i="106"/>
  <c r="D137" i="106"/>
  <c r="F136" i="106"/>
  <c r="E136" i="106"/>
  <c r="D136" i="106"/>
  <c r="F135" i="106"/>
  <c r="E135" i="106"/>
  <c r="D135" i="106"/>
  <c r="F134" i="106"/>
  <c r="E134" i="106"/>
  <c r="D134" i="106"/>
  <c r="F133" i="106"/>
  <c r="E133" i="106"/>
  <c r="D133" i="106"/>
  <c r="F132" i="106"/>
  <c r="E132" i="106"/>
  <c r="D132" i="106"/>
  <c r="F131" i="106"/>
  <c r="E131" i="106"/>
  <c r="D131" i="106"/>
  <c r="F130" i="106"/>
  <c r="E130" i="106"/>
  <c r="D130" i="106"/>
  <c r="F129" i="106"/>
  <c r="E129" i="106"/>
  <c r="D129" i="106"/>
  <c r="F128" i="106"/>
  <c r="E128" i="106"/>
  <c r="D128" i="106"/>
  <c r="F127" i="106"/>
  <c r="E127" i="106"/>
  <c r="D127" i="106"/>
  <c r="F126" i="106"/>
  <c r="E126" i="106"/>
  <c r="D126" i="106"/>
  <c r="F125" i="106"/>
  <c r="E125" i="106"/>
  <c r="D125" i="106"/>
  <c r="F124" i="106"/>
  <c r="E124" i="106"/>
  <c r="D124" i="106"/>
  <c r="F123" i="106"/>
  <c r="E123" i="106"/>
  <c r="D123" i="106"/>
  <c r="F122" i="106"/>
  <c r="E122" i="106"/>
  <c r="D122" i="106"/>
  <c r="F121" i="106"/>
  <c r="E121" i="106"/>
  <c r="D121" i="106"/>
  <c r="F120" i="106"/>
  <c r="E120" i="106"/>
  <c r="D120" i="106"/>
  <c r="F119" i="106"/>
  <c r="E119" i="106"/>
  <c r="D119" i="106"/>
  <c r="F118" i="106"/>
  <c r="E118" i="106"/>
  <c r="D118" i="106"/>
  <c r="F117" i="106"/>
  <c r="E117" i="106"/>
  <c r="D117" i="106"/>
  <c r="F116" i="106"/>
  <c r="E116" i="106"/>
  <c r="D116" i="106"/>
  <c r="F115" i="106"/>
  <c r="E115" i="106"/>
  <c r="D115" i="106"/>
  <c r="F114" i="106"/>
  <c r="E114" i="106"/>
  <c r="D114" i="106"/>
  <c r="F113" i="106"/>
  <c r="E113" i="106"/>
  <c r="D113" i="106"/>
  <c r="F112" i="106"/>
  <c r="E112" i="106"/>
  <c r="D112" i="106"/>
  <c r="F111" i="106"/>
  <c r="E111" i="106"/>
  <c r="D111" i="106"/>
  <c r="F110" i="106"/>
  <c r="E110" i="106"/>
  <c r="D110" i="106"/>
  <c r="F109" i="106"/>
  <c r="E109" i="106"/>
  <c r="D109" i="106"/>
  <c r="F108" i="106"/>
  <c r="E108" i="106"/>
  <c r="D108" i="106"/>
  <c r="F107" i="106"/>
  <c r="E107" i="106"/>
  <c r="D107" i="106"/>
  <c r="F106" i="106"/>
  <c r="E106" i="106"/>
  <c r="D106" i="106"/>
  <c r="F105" i="106"/>
  <c r="E105" i="106"/>
  <c r="D105" i="106"/>
  <c r="F104" i="106"/>
  <c r="E104" i="106"/>
  <c r="D104" i="106"/>
  <c r="F103" i="106"/>
  <c r="E103" i="106"/>
  <c r="D103" i="106"/>
  <c r="F102" i="106"/>
  <c r="E102" i="106"/>
  <c r="D102" i="106"/>
  <c r="F101" i="106"/>
  <c r="E101" i="106"/>
  <c r="D101" i="106"/>
  <c r="F100" i="106"/>
  <c r="E100" i="106"/>
  <c r="D100" i="106"/>
  <c r="F99" i="106"/>
  <c r="E99" i="106"/>
  <c r="D99" i="106"/>
  <c r="F98" i="106"/>
  <c r="E98" i="106"/>
  <c r="D98" i="106"/>
  <c r="F97" i="106"/>
  <c r="E97" i="106"/>
  <c r="D97" i="106"/>
  <c r="F96" i="106"/>
  <c r="E96" i="106"/>
  <c r="D96" i="106"/>
  <c r="F95" i="106"/>
  <c r="E95" i="106"/>
  <c r="D95" i="106"/>
  <c r="F94" i="106"/>
  <c r="E94" i="106"/>
  <c r="D94" i="106"/>
  <c r="F93" i="106"/>
  <c r="E93" i="106"/>
  <c r="D93" i="106"/>
  <c r="F92" i="106"/>
  <c r="E92" i="106"/>
  <c r="D92" i="106"/>
  <c r="F91" i="106"/>
  <c r="E91" i="106"/>
  <c r="D91" i="106"/>
  <c r="F90" i="106"/>
  <c r="E90" i="106"/>
  <c r="D90" i="106"/>
  <c r="F89" i="106"/>
  <c r="E89" i="106"/>
  <c r="D89" i="106"/>
  <c r="F88" i="106"/>
  <c r="E88" i="106"/>
  <c r="D88" i="106"/>
  <c r="F87" i="106"/>
  <c r="E87" i="106"/>
  <c r="D87" i="106"/>
  <c r="F86" i="106"/>
  <c r="E86" i="106"/>
  <c r="D86" i="106"/>
  <c r="F85" i="106"/>
  <c r="E85" i="106"/>
  <c r="D85" i="106"/>
  <c r="F84" i="106"/>
  <c r="E84" i="106"/>
  <c r="D84" i="106"/>
  <c r="F83" i="106"/>
  <c r="E83" i="106"/>
  <c r="D83" i="106"/>
  <c r="F82" i="106"/>
  <c r="E82" i="106"/>
  <c r="D82" i="106"/>
  <c r="F81" i="106"/>
  <c r="E81" i="106"/>
  <c r="D81" i="106"/>
  <c r="F80" i="106"/>
  <c r="E80" i="106"/>
  <c r="D80" i="106"/>
  <c r="F79" i="106"/>
  <c r="E79" i="106"/>
  <c r="D79" i="106"/>
  <c r="F78" i="106"/>
  <c r="E78" i="106"/>
  <c r="D78" i="106"/>
  <c r="F77" i="106"/>
  <c r="E77" i="106"/>
  <c r="D77" i="106"/>
  <c r="F76" i="106"/>
  <c r="E76" i="106"/>
  <c r="D76" i="106"/>
  <c r="F75" i="106"/>
  <c r="E75" i="106"/>
  <c r="D75" i="106"/>
  <c r="F74" i="106"/>
  <c r="E74" i="106"/>
  <c r="D74" i="106"/>
  <c r="F73" i="106"/>
  <c r="E73" i="106"/>
  <c r="D73" i="106"/>
  <c r="F72" i="106"/>
  <c r="E72" i="106"/>
  <c r="D72" i="106"/>
  <c r="F71" i="106"/>
  <c r="E71" i="106"/>
  <c r="D71" i="106"/>
  <c r="F70" i="106"/>
  <c r="E70" i="106"/>
  <c r="D70" i="106"/>
  <c r="F69" i="106"/>
  <c r="E69" i="106"/>
  <c r="D69" i="106"/>
  <c r="F68" i="106"/>
  <c r="E68" i="106"/>
  <c r="D68" i="106"/>
  <c r="F67" i="106"/>
  <c r="E67" i="106"/>
  <c r="D67" i="106"/>
  <c r="F66" i="106"/>
  <c r="E66" i="106"/>
  <c r="D66" i="106"/>
  <c r="F65" i="106"/>
  <c r="E65" i="106"/>
  <c r="D65" i="106"/>
  <c r="F64" i="106"/>
  <c r="E64" i="106"/>
  <c r="D64" i="106"/>
  <c r="F63" i="106"/>
  <c r="E63" i="106"/>
  <c r="D63" i="106"/>
  <c r="F62" i="106"/>
  <c r="E62" i="106"/>
  <c r="D62" i="106"/>
  <c r="F61" i="106"/>
  <c r="E61" i="106"/>
  <c r="D61" i="106"/>
  <c r="F60" i="106"/>
  <c r="E60" i="106"/>
  <c r="D60" i="106"/>
  <c r="F59" i="106"/>
  <c r="E59" i="106"/>
  <c r="D59" i="106"/>
  <c r="F58" i="106"/>
  <c r="E58" i="106"/>
  <c r="D58" i="106"/>
  <c r="F57" i="106"/>
  <c r="E57" i="106"/>
  <c r="D57" i="106"/>
  <c r="F56" i="106"/>
  <c r="E56" i="106"/>
  <c r="D56" i="106"/>
  <c r="F55" i="106"/>
  <c r="E55" i="106"/>
  <c r="D55" i="106"/>
  <c r="F54" i="106"/>
  <c r="E54" i="106"/>
  <c r="D54" i="106"/>
  <c r="F53" i="106"/>
  <c r="E53" i="106"/>
  <c r="D53" i="106"/>
  <c r="F52" i="106"/>
  <c r="E52" i="106"/>
  <c r="D52" i="106"/>
  <c r="F51" i="106"/>
  <c r="E51" i="106"/>
  <c r="D51" i="106"/>
  <c r="F50" i="106"/>
  <c r="E50" i="106"/>
  <c r="D50" i="106"/>
  <c r="F49" i="106"/>
  <c r="E49" i="106"/>
  <c r="D49" i="106"/>
  <c r="F48" i="106"/>
  <c r="E48" i="106"/>
  <c r="D48" i="106"/>
  <c r="F47" i="106"/>
  <c r="E47" i="106"/>
  <c r="D47" i="106"/>
  <c r="F46" i="106"/>
  <c r="E46" i="106"/>
  <c r="D46" i="106"/>
  <c r="F45" i="106"/>
  <c r="E45" i="106"/>
  <c r="D45" i="106"/>
  <c r="F44" i="106"/>
  <c r="E44" i="106"/>
  <c r="D44" i="106"/>
  <c r="F43" i="106"/>
  <c r="E43" i="106"/>
  <c r="D43" i="106"/>
  <c r="F42" i="106"/>
  <c r="E42" i="106"/>
  <c r="D42" i="106"/>
  <c r="F41" i="106"/>
  <c r="E41" i="106"/>
  <c r="D41" i="106"/>
  <c r="F40" i="106"/>
  <c r="E40" i="106"/>
  <c r="D40" i="106"/>
  <c r="F39" i="106"/>
  <c r="E39" i="106"/>
  <c r="D39" i="106"/>
  <c r="F38" i="106"/>
  <c r="E38" i="106"/>
  <c r="D38" i="106"/>
  <c r="F37" i="106"/>
  <c r="E37" i="106"/>
  <c r="D37" i="106"/>
  <c r="F36" i="106"/>
  <c r="E36" i="106"/>
  <c r="D36" i="106"/>
  <c r="F35" i="106"/>
  <c r="E35" i="106"/>
  <c r="D35" i="106"/>
  <c r="F34" i="106"/>
  <c r="E34" i="106"/>
  <c r="D34" i="106"/>
  <c r="F33" i="106"/>
  <c r="E33" i="106"/>
  <c r="D33" i="106"/>
  <c r="F32" i="106"/>
  <c r="E32" i="106"/>
  <c r="D32" i="106"/>
  <c r="F31" i="106"/>
  <c r="E31" i="106"/>
  <c r="D31" i="106"/>
  <c r="F30" i="106"/>
  <c r="E30" i="106"/>
  <c r="D30" i="106"/>
  <c r="F29" i="106"/>
  <c r="E29" i="106"/>
  <c r="D29" i="106"/>
  <c r="F28" i="106"/>
  <c r="E28" i="106"/>
  <c r="D28" i="106"/>
  <c r="F27" i="106"/>
  <c r="E27" i="106"/>
  <c r="D27" i="106"/>
  <c r="F26" i="106"/>
  <c r="E26" i="106"/>
  <c r="D26" i="106"/>
  <c r="F25" i="106"/>
  <c r="E25" i="106"/>
  <c r="D25" i="106"/>
  <c r="F24" i="106"/>
  <c r="E24" i="106"/>
  <c r="D24" i="106"/>
  <c r="F23" i="106"/>
  <c r="E23" i="106"/>
  <c r="D23" i="106"/>
  <c r="F22" i="106"/>
  <c r="E22" i="106"/>
  <c r="D22" i="106"/>
  <c r="F21" i="106"/>
  <c r="E21" i="106"/>
  <c r="D21" i="106"/>
  <c r="F20" i="106"/>
  <c r="E20" i="106"/>
  <c r="D20" i="106"/>
  <c r="F19" i="106"/>
  <c r="E19" i="106"/>
  <c r="D19" i="106"/>
  <c r="F18" i="106"/>
  <c r="E18" i="106"/>
  <c r="D18" i="106"/>
  <c r="F17" i="106"/>
  <c r="E17" i="106"/>
  <c r="D17" i="106"/>
  <c r="F16" i="106"/>
  <c r="E16" i="106"/>
  <c r="D16" i="106"/>
  <c r="F15" i="106"/>
  <c r="E15" i="106"/>
  <c r="D15" i="106"/>
  <c r="F14" i="106"/>
  <c r="E14" i="106"/>
  <c r="D14" i="106"/>
  <c r="F13" i="106"/>
  <c r="E13" i="106"/>
  <c r="D13" i="106"/>
  <c r="E12" i="106"/>
  <c r="D12" i="106"/>
  <c r="F11" i="106"/>
  <c r="E11" i="106"/>
  <c r="D11" i="106"/>
  <c r="F10" i="106"/>
  <c r="E10" i="106"/>
  <c r="D10" i="106"/>
  <c r="F9" i="106"/>
  <c r="E9" i="106"/>
  <c r="D9" i="106"/>
  <c r="F8" i="106"/>
  <c r="E8" i="106"/>
  <c r="D8" i="106"/>
  <c r="F7" i="106"/>
  <c r="E7" i="106"/>
  <c r="D7" i="106"/>
  <c r="F6" i="106"/>
  <c r="E6" i="106"/>
  <c r="D6" i="106"/>
  <c r="F5" i="106"/>
  <c r="E5" i="106"/>
  <c r="D5" i="106"/>
  <c r="F581" i="91"/>
  <c r="E581" i="91"/>
  <c r="D581" i="91"/>
  <c r="F580" i="91"/>
  <c r="E580" i="91"/>
  <c r="D580" i="91"/>
  <c r="F579" i="91"/>
  <c r="E579" i="91"/>
  <c r="D579" i="91"/>
  <c r="F578" i="91"/>
  <c r="E578" i="91"/>
  <c r="D578" i="91"/>
  <c r="F577" i="91"/>
  <c r="E577" i="91"/>
  <c r="D577" i="91"/>
  <c r="F576" i="91"/>
  <c r="E576" i="91"/>
  <c r="D576" i="91"/>
  <c r="F575" i="91"/>
  <c r="E575" i="91"/>
  <c r="D575" i="91"/>
  <c r="F574" i="91"/>
  <c r="E574" i="91"/>
  <c r="D574" i="91"/>
  <c r="F573" i="91"/>
  <c r="E573" i="91"/>
  <c r="D573" i="91"/>
  <c r="F572" i="91"/>
  <c r="E572" i="91"/>
  <c r="D572" i="91"/>
  <c r="F571" i="91"/>
  <c r="E571" i="91"/>
  <c r="D571" i="91"/>
  <c r="F570" i="91"/>
  <c r="E570" i="91"/>
  <c r="D570" i="91"/>
  <c r="F569" i="91"/>
  <c r="E569" i="91"/>
  <c r="D569" i="91"/>
  <c r="F568" i="91"/>
  <c r="E568" i="91"/>
  <c r="D568" i="91"/>
  <c r="F567" i="91"/>
  <c r="E567" i="91"/>
  <c r="D567" i="91"/>
  <c r="F566" i="91"/>
  <c r="E566" i="91"/>
  <c r="D566" i="91"/>
  <c r="F565" i="91"/>
  <c r="E565" i="91"/>
  <c r="D565" i="91"/>
  <c r="F564" i="91"/>
  <c r="E564" i="91"/>
  <c r="D564" i="91"/>
  <c r="F563" i="91"/>
  <c r="E563" i="91"/>
  <c r="D563" i="91"/>
  <c r="F562" i="91"/>
  <c r="E562" i="91"/>
  <c r="D562" i="91"/>
  <c r="F561" i="91"/>
  <c r="E561" i="91"/>
  <c r="D561" i="91"/>
  <c r="F560" i="91"/>
  <c r="E560" i="91"/>
  <c r="D560" i="91"/>
  <c r="F559" i="91"/>
  <c r="E559" i="91"/>
  <c r="D559" i="91"/>
  <c r="F558" i="91"/>
  <c r="E558" i="91"/>
  <c r="D558" i="91"/>
  <c r="F557" i="91"/>
  <c r="E557" i="91"/>
  <c r="D557" i="91"/>
  <c r="F556" i="91"/>
  <c r="E556" i="91"/>
  <c r="D556" i="91"/>
  <c r="F555" i="91"/>
  <c r="E555" i="91"/>
  <c r="D555" i="91"/>
  <c r="F554" i="91"/>
  <c r="E554" i="91"/>
  <c r="D554" i="91"/>
  <c r="F553" i="91"/>
  <c r="E553" i="91"/>
  <c r="D553" i="91"/>
  <c r="F552" i="91"/>
  <c r="E552" i="91"/>
  <c r="D552" i="91"/>
  <c r="F551" i="91"/>
  <c r="E551" i="91"/>
  <c r="D551" i="91"/>
  <c r="F550" i="91"/>
  <c r="E550" i="91"/>
  <c r="D550" i="91"/>
  <c r="F549" i="91"/>
  <c r="E549" i="91"/>
  <c r="D549" i="91"/>
  <c r="F548" i="91"/>
  <c r="E548" i="91"/>
  <c r="D548" i="91"/>
  <c r="F547" i="91"/>
  <c r="E547" i="91"/>
  <c r="D547" i="91"/>
  <c r="F546" i="91"/>
  <c r="E546" i="91"/>
  <c r="D546" i="91"/>
  <c r="F545" i="91"/>
  <c r="E545" i="91"/>
  <c r="D545" i="91"/>
  <c r="F544" i="91"/>
  <c r="E544" i="91"/>
  <c r="D544" i="91"/>
  <c r="F543" i="91"/>
  <c r="E543" i="91"/>
  <c r="D543" i="91"/>
  <c r="F542" i="91"/>
  <c r="E542" i="91"/>
  <c r="D542" i="91"/>
  <c r="F541" i="91"/>
  <c r="E541" i="91"/>
  <c r="D541" i="91"/>
  <c r="F540" i="91"/>
  <c r="E540" i="91"/>
  <c r="D540" i="91"/>
  <c r="F539" i="91"/>
  <c r="E539" i="91"/>
  <c r="D539" i="91"/>
  <c r="F538" i="91"/>
  <c r="E538" i="91"/>
  <c r="D538" i="91"/>
  <c r="F537" i="91"/>
  <c r="E537" i="91"/>
  <c r="D537" i="91"/>
  <c r="F536" i="91"/>
  <c r="E536" i="91"/>
  <c r="D536" i="91"/>
  <c r="F535" i="91"/>
  <c r="E535" i="91"/>
  <c r="D535" i="91"/>
  <c r="F534" i="91"/>
  <c r="E534" i="91"/>
  <c r="D534" i="91"/>
  <c r="F533" i="91"/>
  <c r="E533" i="91"/>
  <c r="D533" i="91"/>
  <c r="F532" i="91"/>
  <c r="E532" i="91"/>
  <c r="D532" i="91"/>
  <c r="F531" i="91"/>
  <c r="E531" i="91"/>
  <c r="D531" i="91"/>
  <c r="F530" i="91"/>
  <c r="E530" i="91"/>
  <c r="D530" i="91"/>
  <c r="F529" i="91"/>
  <c r="E529" i="91"/>
  <c r="D529" i="91"/>
  <c r="F528" i="91"/>
  <c r="E528" i="91"/>
  <c r="D528" i="91"/>
  <c r="F527" i="91"/>
  <c r="E527" i="91"/>
  <c r="D527" i="91"/>
  <c r="F526" i="91"/>
  <c r="E526" i="91"/>
  <c r="D526" i="91"/>
  <c r="F525" i="91"/>
  <c r="E525" i="91"/>
  <c r="D525" i="91"/>
  <c r="F524" i="91"/>
  <c r="E524" i="91"/>
  <c r="D524" i="91"/>
  <c r="F523" i="91"/>
  <c r="E523" i="91"/>
  <c r="D523" i="91"/>
  <c r="F522" i="91"/>
  <c r="E522" i="91"/>
  <c r="D522" i="91"/>
  <c r="F521" i="91"/>
  <c r="E521" i="91"/>
  <c r="D521" i="91"/>
  <c r="F520" i="91"/>
  <c r="E520" i="91"/>
  <c r="D520" i="91"/>
  <c r="F519" i="91"/>
  <c r="E519" i="91"/>
  <c r="D519" i="91"/>
  <c r="F518" i="91"/>
  <c r="E518" i="91"/>
  <c r="D518" i="91"/>
  <c r="F517" i="91"/>
  <c r="E517" i="91"/>
  <c r="D517" i="91"/>
  <c r="F516" i="91"/>
  <c r="E516" i="91"/>
  <c r="D516" i="91"/>
  <c r="F515" i="91"/>
  <c r="E515" i="91"/>
  <c r="D515" i="91"/>
  <c r="F514" i="91"/>
  <c r="E514" i="91"/>
  <c r="D514" i="91"/>
  <c r="F513" i="91"/>
  <c r="E513" i="91"/>
  <c r="D513" i="91"/>
  <c r="F512" i="91"/>
  <c r="E512" i="91"/>
  <c r="D512" i="91"/>
  <c r="F511" i="91"/>
  <c r="E511" i="91"/>
  <c r="D511" i="91"/>
  <c r="F510" i="91"/>
  <c r="E510" i="91"/>
  <c r="D510" i="91"/>
  <c r="F509" i="91"/>
  <c r="E509" i="91"/>
  <c r="D509" i="91"/>
  <c r="F508" i="91"/>
  <c r="E508" i="91"/>
  <c r="D508" i="91"/>
  <c r="F507" i="91"/>
  <c r="E507" i="91"/>
  <c r="D507" i="91"/>
  <c r="F506" i="91"/>
  <c r="E506" i="91"/>
  <c r="D506" i="91"/>
  <c r="F505" i="91"/>
  <c r="E505" i="91"/>
  <c r="D505" i="91"/>
  <c r="F504" i="91"/>
  <c r="E504" i="91"/>
  <c r="D504" i="91"/>
  <c r="F503" i="91"/>
  <c r="E503" i="91"/>
  <c r="D503" i="91"/>
  <c r="F502" i="91"/>
  <c r="E502" i="91"/>
  <c r="D502" i="91"/>
  <c r="F501" i="91"/>
  <c r="E501" i="91"/>
  <c r="D501" i="91"/>
  <c r="F500" i="91"/>
  <c r="E500" i="91"/>
  <c r="D500" i="91"/>
  <c r="F499" i="91"/>
  <c r="E499" i="91"/>
  <c r="D499" i="91"/>
  <c r="F498" i="91"/>
  <c r="E498" i="91"/>
  <c r="D498" i="91"/>
  <c r="F497" i="91"/>
  <c r="E497" i="91"/>
  <c r="D497" i="91"/>
  <c r="F496" i="91"/>
  <c r="E496" i="91"/>
  <c r="D496" i="91"/>
  <c r="F495" i="91"/>
  <c r="E495" i="91"/>
  <c r="D495" i="91"/>
  <c r="F494" i="91"/>
  <c r="E494" i="91"/>
  <c r="D494" i="91"/>
  <c r="F493" i="91"/>
  <c r="E493" i="91"/>
  <c r="D493" i="91"/>
  <c r="F492" i="91"/>
  <c r="E492" i="91"/>
  <c r="D492" i="91"/>
  <c r="F491" i="91"/>
  <c r="E491" i="91"/>
  <c r="D491" i="91"/>
  <c r="F490" i="91"/>
  <c r="E490" i="91"/>
  <c r="D490" i="91"/>
  <c r="F489" i="91"/>
  <c r="E489" i="91"/>
  <c r="D489" i="91"/>
  <c r="F488" i="91"/>
  <c r="E488" i="91"/>
  <c r="D488" i="91"/>
  <c r="F487" i="91"/>
  <c r="E487" i="91"/>
  <c r="D487" i="91"/>
  <c r="F486" i="91"/>
  <c r="E486" i="91"/>
  <c r="D486" i="91"/>
  <c r="F485" i="91"/>
  <c r="E485" i="91"/>
  <c r="D485" i="91"/>
  <c r="F484" i="91"/>
  <c r="E484" i="91"/>
  <c r="D484" i="91"/>
  <c r="F483" i="91"/>
  <c r="E483" i="91"/>
  <c r="D483" i="91"/>
  <c r="F482" i="91"/>
  <c r="E482" i="91"/>
  <c r="D482" i="91"/>
  <c r="F481" i="91"/>
  <c r="E481" i="91"/>
  <c r="D481" i="91"/>
  <c r="F480" i="91"/>
  <c r="E480" i="91"/>
  <c r="D480" i="91"/>
  <c r="F479" i="91"/>
  <c r="E479" i="91"/>
  <c r="D479" i="91"/>
  <c r="F478" i="91"/>
  <c r="E478" i="91"/>
  <c r="D478" i="91"/>
  <c r="F477" i="91"/>
  <c r="E477" i="91"/>
  <c r="D477" i="91"/>
  <c r="F476" i="91"/>
  <c r="E476" i="91"/>
  <c r="D476" i="91"/>
  <c r="F475" i="91"/>
  <c r="E475" i="91"/>
  <c r="D475" i="91"/>
  <c r="F474" i="91"/>
  <c r="E474" i="91"/>
  <c r="D474" i="91"/>
  <c r="F473" i="91"/>
  <c r="E473" i="91"/>
  <c r="D473" i="91"/>
  <c r="F472" i="91"/>
  <c r="E472" i="91"/>
  <c r="D472" i="91"/>
  <c r="F471" i="91"/>
  <c r="E471" i="91"/>
  <c r="D471" i="91"/>
  <c r="F470" i="91"/>
  <c r="E470" i="91"/>
  <c r="D470" i="91"/>
  <c r="F469" i="91"/>
  <c r="E469" i="91"/>
  <c r="D469" i="91"/>
  <c r="F468" i="91"/>
  <c r="E468" i="91"/>
  <c r="D468" i="91"/>
  <c r="F467" i="91"/>
  <c r="E467" i="91"/>
  <c r="D467" i="91"/>
  <c r="F466" i="91"/>
  <c r="E466" i="91"/>
  <c r="D466" i="91"/>
  <c r="F465" i="91"/>
  <c r="E465" i="91"/>
  <c r="D465" i="91"/>
  <c r="F464" i="91"/>
  <c r="E464" i="91"/>
  <c r="D464" i="91"/>
  <c r="F463" i="91"/>
  <c r="E463" i="91"/>
  <c r="D463" i="91"/>
  <c r="F462" i="91"/>
  <c r="E462" i="91"/>
  <c r="D462" i="91"/>
  <c r="F461" i="91"/>
  <c r="E461" i="91"/>
  <c r="D461" i="91"/>
  <c r="F460" i="91"/>
  <c r="E460" i="91"/>
  <c r="D460" i="91"/>
  <c r="F459" i="91"/>
  <c r="E459" i="91"/>
  <c r="D459" i="91"/>
  <c r="F458" i="91"/>
  <c r="E458" i="91"/>
  <c r="D458" i="91"/>
  <c r="F457" i="91"/>
  <c r="E457" i="91"/>
  <c r="D457" i="91"/>
  <c r="F456" i="91"/>
  <c r="E456" i="91"/>
  <c r="D456" i="91"/>
  <c r="F455" i="91"/>
  <c r="E455" i="91"/>
  <c r="D455" i="91"/>
  <c r="F454" i="91"/>
  <c r="E454" i="91"/>
  <c r="D454" i="91"/>
  <c r="F453" i="91"/>
  <c r="E453" i="91"/>
  <c r="D453" i="91"/>
  <c r="F452" i="91"/>
  <c r="E452" i="91"/>
  <c r="D452" i="91"/>
  <c r="F451" i="91"/>
  <c r="E451" i="91"/>
  <c r="D451" i="91"/>
  <c r="F450" i="91"/>
  <c r="E450" i="91"/>
  <c r="D450" i="91"/>
  <c r="F449" i="91"/>
  <c r="E449" i="91"/>
  <c r="D449" i="91"/>
  <c r="F448" i="91"/>
  <c r="E448" i="91"/>
  <c r="D448" i="91"/>
  <c r="F447" i="91"/>
  <c r="E447" i="91"/>
  <c r="D447" i="91"/>
  <c r="F446" i="91"/>
  <c r="E446" i="91"/>
  <c r="D446" i="91"/>
  <c r="F445" i="91"/>
  <c r="E445" i="91"/>
  <c r="D445" i="91"/>
  <c r="F444" i="91"/>
  <c r="E444" i="91"/>
  <c r="D444" i="91"/>
  <c r="F443" i="91"/>
  <c r="E443" i="91"/>
  <c r="D443" i="91"/>
  <c r="F442" i="91"/>
  <c r="E442" i="91"/>
  <c r="D442" i="91"/>
  <c r="F441" i="91"/>
  <c r="E441" i="91"/>
  <c r="D441" i="91"/>
  <c r="F440" i="91"/>
  <c r="E440" i="91"/>
  <c r="D440" i="91"/>
  <c r="F439" i="91"/>
  <c r="E439" i="91"/>
  <c r="D439" i="91"/>
  <c r="F438" i="91"/>
  <c r="E438" i="91"/>
  <c r="D438" i="91"/>
  <c r="F437" i="91"/>
  <c r="E437" i="91"/>
  <c r="D437" i="91"/>
  <c r="F436" i="91"/>
  <c r="E436" i="91"/>
  <c r="D436" i="91"/>
  <c r="F435" i="91"/>
  <c r="E435" i="91"/>
  <c r="D435" i="91"/>
  <c r="F434" i="91"/>
  <c r="E434" i="91"/>
  <c r="D434" i="91"/>
  <c r="F433" i="91"/>
  <c r="E433" i="91"/>
  <c r="D433" i="91"/>
  <c r="F432" i="91"/>
  <c r="E432" i="91"/>
  <c r="D432" i="91"/>
  <c r="F431" i="91"/>
  <c r="E431" i="91"/>
  <c r="D431" i="91"/>
  <c r="F430" i="91"/>
  <c r="E430" i="91"/>
  <c r="D430" i="91"/>
  <c r="F429" i="91"/>
  <c r="E429" i="91"/>
  <c r="D429" i="91"/>
  <c r="F428" i="91"/>
  <c r="E428" i="91"/>
  <c r="D428" i="91"/>
  <c r="F427" i="91"/>
  <c r="E427" i="91"/>
  <c r="D427" i="91"/>
  <c r="F426" i="91"/>
  <c r="E426" i="91"/>
  <c r="D426" i="91"/>
  <c r="F425" i="91"/>
  <c r="E425" i="91"/>
  <c r="D425" i="91"/>
  <c r="F424" i="91"/>
  <c r="E424" i="91"/>
  <c r="D424" i="91"/>
  <c r="F423" i="91"/>
  <c r="E423" i="91"/>
  <c r="D423" i="91"/>
  <c r="F422" i="91"/>
  <c r="E422" i="91"/>
  <c r="D422" i="91"/>
  <c r="F421" i="91"/>
  <c r="E421" i="91"/>
  <c r="D421" i="91"/>
  <c r="F420" i="91"/>
  <c r="E420" i="91"/>
  <c r="D420" i="91"/>
  <c r="F419" i="91"/>
  <c r="E419" i="91"/>
  <c r="D419" i="91"/>
  <c r="F418" i="91"/>
  <c r="E418" i="91"/>
  <c r="D418" i="91"/>
  <c r="F417" i="91"/>
  <c r="E417" i="91"/>
  <c r="D417" i="91"/>
  <c r="F416" i="91"/>
  <c r="E416" i="91"/>
  <c r="D416" i="91"/>
  <c r="F415" i="91"/>
  <c r="E415" i="91"/>
  <c r="D415" i="91"/>
  <c r="F414" i="91"/>
  <c r="E414" i="91"/>
  <c r="D414" i="91"/>
  <c r="F413" i="91"/>
  <c r="E413" i="91"/>
  <c r="D413" i="91"/>
  <c r="F412" i="91"/>
  <c r="E412" i="91"/>
  <c r="D412" i="91"/>
  <c r="F411" i="91"/>
  <c r="E411" i="91"/>
  <c r="D411" i="91"/>
  <c r="F410" i="91"/>
  <c r="E410" i="91"/>
  <c r="D410" i="91"/>
  <c r="F409" i="91"/>
  <c r="E409" i="91"/>
  <c r="D409" i="91"/>
  <c r="F408" i="91"/>
  <c r="E408" i="91"/>
  <c r="D408" i="91"/>
  <c r="F407" i="91"/>
  <c r="E407" i="91"/>
  <c r="D407" i="91"/>
  <c r="F406" i="91"/>
  <c r="E406" i="91"/>
  <c r="D406" i="91"/>
  <c r="F405" i="91"/>
  <c r="E405" i="91"/>
  <c r="D405" i="91"/>
  <c r="F404" i="91"/>
  <c r="E404" i="91"/>
  <c r="D404" i="91"/>
  <c r="F403" i="91"/>
  <c r="E403" i="91"/>
  <c r="D403" i="91"/>
  <c r="F402" i="91"/>
  <c r="E402" i="91"/>
  <c r="D402" i="91"/>
  <c r="F401" i="91"/>
  <c r="E401" i="91"/>
  <c r="D401" i="91"/>
  <c r="F400" i="91"/>
  <c r="E400" i="91"/>
  <c r="D400" i="91"/>
  <c r="F399" i="91"/>
  <c r="E399" i="91"/>
  <c r="D399" i="91"/>
  <c r="F398" i="91"/>
  <c r="E398" i="91"/>
  <c r="D398" i="91"/>
  <c r="F397" i="91"/>
  <c r="E397" i="91"/>
  <c r="D397" i="91"/>
  <c r="F396" i="91"/>
  <c r="E396" i="91"/>
  <c r="D396" i="91"/>
  <c r="F395" i="91"/>
  <c r="E395" i="91"/>
  <c r="D395" i="91"/>
  <c r="F394" i="91"/>
  <c r="E394" i="91"/>
  <c r="D394" i="91"/>
  <c r="F393" i="91"/>
  <c r="E393" i="91"/>
  <c r="D393" i="91"/>
  <c r="F392" i="91"/>
  <c r="E392" i="91"/>
  <c r="D392" i="91"/>
  <c r="F391" i="91"/>
  <c r="E391" i="91"/>
  <c r="D391" i="91"/>
  <c r="F390" i="91"/>
  <c r="E390" i="91"/>
  <c r="D390" i="91"/>
  <c r="F389" i="91"/>
  <c r="E389" i="91"/>
  <c r="D389" i="91"/>
  <c r="F388" i="91"/>
  <c r="E388" i="91"/>
  <c r="D388" i="91"/>
  <c r="F387" i="91"/>
  <c r="E387" i="91"/>
  <c r="D387" i="91"/>
  <c r="F386" i="91"/>
  <c r="E386" i="91"/>
  <c r="D386" i="91"/>
  <c r="F385" i="91"/>
  <c r="E385" i="91"/>
  <c r="D385" i="91"/>
  <c r="F384" i="91"/>
  <c r="E384" i="91"/>
  <c r="D384" i="91"/>
  <c r="F383" i="91"/>
  <c r="E383" i="91"/>
  <c r="D383" i="91"/>
  <c r="F382" i="91"/>
  <c r="E382" i="91"/>
  <c r="D382" i="91"/>
  <c r="F381" i="91"/>
  <c r="E381" i="91"/>
  <c r="D381" i="91"/>
  <c r="F380" i="91"/>
  <c r="E380" i="91"/>
  <c r="D380" i="91"/>
  <c r="F379" i="91"/>
  <c r="E379" i="91"/>
  <c r="D379" i="91"/>
  <c r="F378" i="91"/>
  <c r="E378" i="91"/>
  <c r="D378" i="91"/>
  <c r="F377" i="91"/>
  <c r="E377" i="91"/>
  <c r="D377" i="91"/>
  <c r="F376" i="91"/>
  <c r="E376" i="91"/>
  <c r="D376" i="91"/>
  <c r="F375" i="91"/>
  <c r="E375" i="91"/>
  <c r="D375" i="91"/>
  <c r="F374" i="91"/>
  <c r="E374" i="91"/>
  <c r="D374" i="91"/>
  <c r="F373" i="91"/>
  <c r="E373" i="91"/>
  <c r="D373" i="91"/>
  <c r="F372" i="91"/>
  <c r="E372" i="91"/>
  <c r="D372" i="91"/>
  <c r="F371" i="91"/>
  <c r="E371" i="91"/>
  <c r="D371" i="91"/>
  <c r="F370" i="91"/>
  <c r="E370" i="91"/>
  <c r="D370" i="91"/>
  <c r="F369" i="91"/>
  <c r="E369" i="91"/>
  <c r="D369" i="91"/>
  <c r="F368" i="91"/>
  <c r="E368" i="91"/>
  <c r="D368" i="91"/>
  <c r="F367" i="91"/>
  <c r="E367" i="91"/>
  <c r="D367" i="91"/>
  <c r="F366" i="91"/>
  <c r="E366" i="91"/>
  <c r="D366" i="91"/>
  <c r="F365" i="91"/>
  <c r="E365" i="91"/>
  <c r="D365" i="91"/>
  <c r="F364" i="91"/>
  <c r="E364" i="91"/>
  <c r="D364" i="91"/>
  <c r="F363" i="91"/>
  <c r="E363" i="91"/>
  <c r="D363" i="91"/>
  <c r="F362" i="91"/>
  <c r="E362" i="91"/>
  <c r="D362" i="91"/>
  <c r="F361" i="91"/>
  <c r="E361" i="91"/>
  <c r="D361" i="91"/>
  <c r="F360" i="91"/>
  <c r="E360" i="91"/>
  <c r="D360" i="91"/>
  <c r="F359" i="91"/>
  <c r="E359" i="91"/>
  <c r="D359" i="91"/>
  <c r="F358" i="91"/>
  <c r="E358" i="91"/>
  <c r="D358" i="91"/>
  <c r="F357" i="91"/>
  <c r="E357" i="91"/>
  <c r="D357" i="91"/>
  <c r="F356" i="91"/>
  <c r="E356" i="91"/>
  <c r="D356" i="91"/>
  <c r="F355" i="91"/>
  <c r="E355" i="91"/>
  <c r="D355" i="91"/>
  <c r="F354" i="91"/>
  <c r="E354" i="91"/>
  <c r="D354" i="91"/>
  <c r="F353" i="91"/>
  <c r="E353" i="91"/>
  <c r="D353" i="91"/>
  <c r="F352" i="91"/>
  <c r="E352" i="91"/>
  <c r="D352" i="91"/>
  <c r="F351" i="91"/>
  <c r="E351" i="91"/>
  <c r="D351" i="91"/>
  <c r="F350" i="91"/>
  <c r="E350" i="91"/>
  <c r="D350" i="91"/>
  <c r="F349" i="91"/>
  <c r="E349" i="91"/>
  <c r="D349" i="91"/>
  <c r="F348" i="91"/>
  <c r="E348" i="91"/>
  <c r="D348" i="91"/>
  <c r="F347" i="91"/>
  <c r="E347" i="91"/>
  <c r="D347" i="91"/>
  <c r="F346" i="91"/>
  <c r="E346" i="91"/>
  <c r="D346" i="91"/>
  <c r="F345" i="91"/>
  <c r="E345" i="91"/>
  <c r="D345" i="91"/>
  <c r="F344" i="91"/>
  <c r="E344" i="91"/>
  <c r="D344" i="91"/>
  <c r="F343" i="91"/>
  <c r="E343" i="91"/>
  <c r="D343" i="91"/>
  <c r="F342" i="91"/>
  <c r="E342" i="91"/>
  <c r="D342" i="91"/>
  <c r="F341" i="91"/>
  <c r="E341" i="91"/>
  <c r="D341" i="91"/>
  <c r="F340" i="91"/>
  <c r="E340" i="91"/>
  <c r="D340" i="91"/>
  <c r="F339" i="91"/>
  <c r="E339" i="91"/>
  <c r="D339" i="91"/>
  <c r="F338" i="91"/>
  <c r="E338" i="91"/>
  <c r="D338" i="91"/>
  <c r="F337" i="91"/>
  <c r="E337" i="91"/>
  <c r="D337" i="91"/>
  <c r="F336" i="91"/>
  <c r="E336" i="91"/>
  <c r="D336" i="91"/>
  <c r="F335" i="91"/>
  <c r="E335" i="91"/>
  <c r="D335" i="91"/>
  <c r="F334" i="91"/>
  <c r="E334" i="91"/>
  <c r="D334" i="91"/>
  <c r="F333" i="91"/>
  <c r="E333" i="91"/>
  <c r="D333" i="91"/>
  <c r="F332" i="91"/>
  <c r="E332" i="91"/>
  <c r="D332" i="91"/>
  <c r="F331" i="91"/>
  <c r="E331" i="91"/>
  <c r="D331" i="91"/>
  <c r="F330" i="91"/>
  <c r="E330" i="91"/>
  <c r="D330" i="91"/>
  <c r="F329" i="91"/>
  <c r="E329" i="91"/>
  <c r="D329" i="91"/>
  <c r="F328" i="91"/>
  <c r="E328" i="91"/>
  <c r="D328" i="91"/>
  <c r="F327" i="91"/>
  <c r="E327" i="91"/>
  <c r="D327" i="91"/>
  <c r="F326" i="91"/>
  <c r="E326" i="91"/>
  <c r="D326" i="91"/>
  <c r="F325" i="91"/>
  <c r="E325" i="91"/>
  <c r="D325" i="91"/>
  <c r="F324" i="91"/>
  <c r="E324" i="91"/>
  <c r="D324" i="91"/>
  <c r="F323" i="91"/>
  <c r="E323" i="91"/>
  <c r="D323" i="91"/>
  <c r="F322" i="91"/>
  <c r="E322" i="91"/>
  <c r="D322" i="91"/>
  <c r="F321" i="91"/>
  <c r="E321" i="91"/>
  <c r="D321" i="91"/>
  <c r="F320" i="91"/>
  <c r="E320" i="91"/>
  <c r="D320" i="91"/>
  <c r="F319" i="91"/>
  <c r="E319" i="91"/>
  <c r="D319" i="91"/>
  <c r="F318" i="91"/>
  <c r="E318" i="91"/>
  <c r="D318" i="91"/>
  <c r="F317" i="91"/>
  <c r="E317" i="91"/>
  <c r="D317" i="91"/>
  <c r="F316" i="91"/>
  <c r="E316" i="91"/>
  <c r="D316" i="91"/>
  <c r="F315" i="91"/>
  <c r="E315" i="91"/>
  <c r="D315" i="91"/>
  <c r="F314" i="91"/>
  <c r="E314" i="91"/>
  <c r="D314" i="91"/>
  <c r="F313" i="91"/>
  <c r="E313" i="91"/>
  <c r="D313" i="91"/>
  <c r="F312" i="91"/>
  <c r="E312" i="91"/>
  <c r="D312" i="91"/>
  <c r="F311" i="91"/>
  <c r="E311" i="91"/>
  <c r="D311" i="91"/>
  <c r="F310" i="91"/>
  <c r="E310" i="91"/>
  <c r="D310" i="91"/>
  <c r="F309" i="91"/>
  <c r="E309" i="91"/>
  <c r="D309" i="91"/>
  <c r="F308" i="91"/>
  <c r="E308" i="91"/>
  <c r="D308" i="91"/>
  <c r="F307" i="91"/>
  <c r="E307" i="91"/>
  <c r="D307" i="91"/>
  <c r="F306" i="91"/>
  <c r="E306" i="91"/>
  <c r="D306" i="91"/>
  <c r="F305" i="91"/>
  <c r="E305" i="91"/>
  <c r="D305" i="91"/>
  <c r="F304" i="91"/>
  <c r="E304" i="91"/>
  <c r="D304" i="91"/>
  <c r="F303" i="91"/>
  <c r="E303" i="91"/>
  <c r="D303" i="91"/>
  <c r="F302" i="91"/>
  <c r="E302" i="91"/>
  <c r="D302" i="91"/>
  <c r="F301" i="91"/>
  <c r="E301" i="91"/>
  <c r="D301" i="91"/>
  <c r="F300" i="91"/>
  <c r="E300" i="91"/>
  <c r="D300" i="91"/>
  <c r="F299" i="91"/>
  <c r="E299" i="91"/>
  <c r="D299" i="91"/>
  <c r="F298" i="91"/>
  <c r="E298" i="91"/>
  <c r="D298" i="91"/>
  <c r="F297" i="91"/>
  <c r="E297" i="91"/>
  <c r="D297" i="91"/>
  <c r="F296" i="91"/>
  <c r="E296" i="91"/>
  <c r="D296" i="91"/>
  <c r="F295" i="91"/>
  <c r="E295" i="91"/>
  <c r="D295" i="91"/>
  <c r="F294" i="91"/>
  <c r="E294" i="91"/>
  <c r="D294" i="91"/>
  <c r="F293" i="91"/>
  <c r="E293" i="91"/>
  <c r="D293" i="91"/>
  <c r="F292" i="91"/>
  <c r="E292" i="91"/>
  <c r="D292" i="91"/>
  <c r="F291" i="91"/>
  <c r="E291" i="91"/>
  <c r="D291" i="91"/>
  <c r="F290" i="91"/>
  <c r="E290" i="91"/>
  <c r="D290" i="91"/>
  <c r="F289" i="91"/>
  <c r="E289" i="91"/>
  <c r="D289" i="91"/>
  <c r="F288" i="91"/>
  <c r="E288" i="91"/>
  <c r="D288" i="91"/>
  <c r="F287" i="91"/>
  <c r="E287" i="91"/>
  <c r="D287" i="91"/>
  <c r="F286" i="91"/>
  <c r="E286" i="91"/>
  <c r="D286" i="91"/>
  <c r="F285" i="91"/>
  <c r="E285" i="91"/>
  <c r="D285" i="91"/>
  <c r="F284" i="91"/>
  <c r="E284" i="91"/>
  <c r="D284" i="91"/>
  <c r="F283" i="91"/>
  <c r="E283" i="91"/>
  <c r="D283" i="91"/>
  <c r="F282" i="91"/>
  <c r="E282" i="91"/>
  <c r="D282" i="91"/>
  <c r="F281" i="91"/>
  <c r="E281" i="91"/>
  <c r="D281" i="91"/>
  <c r="F280" i="91"/>
  <c r="E280" i="91"/>
  <c r="D280" i="91"/>
  <c r="F279" i="91"/>
  <c r="E279" i="91"/>
  <c r="D279" i="91"/>
  <c r="F278" i="91"/>
  <c r="E278" i="91"/>
  <c r="D278" i="91"/>
  <c r="F277" i="91"/>
  <c r="E277" i="91"/>
  <c r="D277" i="91"/>
  <c r="F276" i="91"/>
  <c r="E276" i="91"/>
  <c r="D276" i="91"/>
  <c r="F275" i="91"/>
  <c r="E275" i="91"/>
  <c r="D275" i="91"/>
  <c r="F274" i="91"/>
  <c r="E274" i="91"/>
  <c r="D274" i="91"/>
  <c r="F273" i="91"/>
  <c r="E273" i="91"/>
  <c r="D273" i="91"/>
  <c r="F272" i="91"/>
  <c r="E272" i="91"/>
  <c r="D272" i="91"/>
  <c r="F271" i="91"/>
  <c r="E271" i="91"/>
  <c r="D271" i="91"/>
  <c r="F270" i="91"/>
  <c r="E270" i="91"/>
  <c r="D270" i="91"/>
  <c r="F269" i="91"/>
  <c r="E269" i="91"/>
  <c r="D269" i="91"/>
  <c r="F268" i="91"/>
  <c r="E268" i="91"/>
  <c r="D268" i="91"/>
  <c r="F267" i="91"/>
  <c r="E267" i="91"/>
  <c r="D267" i="91"/>
  <c r="F266" i="91"/>
  <c r="E266" i="91"/>
  <c r="D266" i="91"/>
  <c r="F265" i="91"/>
  <c r="E265" i="91"/>
  <c r="D265" i="91"/>
  <c r="F264" i="91"/>
  <c r="E264" i="91"/>
  <c r="D264" i="91"/>
  <c r="F263" i="91"/>
  <c r="E263" i="91"/>
  <c r="D263" i="91"/>
  <c r="F262" i="91"/>
  <c r="E262" i="91"/>
  <c r="D262" i="91"/>
  <c r="F261" i="91"/>
  <c r="E261" i="91"/>
  <c r="D261" i="91"/>
  <c r="F260" i="91"/>
  <c r="E260" i="91"/>
  <c r="D260" i="91"/>
  <c r="F259" i="91"/>
  <c r="E259" i="91"/>
  <c r="D259" i="91"/>
  <c r="F258" i="91"/>
  <c r="E258" i="91"/>
  <c r="D258" i="91"/>
  <c r="F257" i="91"/>
  <c r="E257" i="91"/>
  <c r="D257" i="91"/>
  <c r="F256" i="91"/>
  <c r="E256" i="91"/>
  <c r="D256" i="91"/>
  <c r="F255" i="91"/>
  <c r="E255" i="91"/>
  <c r="D255" i="91"/>
  <c r="F254" i="91"/>
  <c r="E254" i="91"/>
  <c r="D254" i="91"/>
  <c r="F253" i="91"/>
  <c r="E253" i="91"/>
  <c r="D253" i="91"/>
  <c r="F252" i="91"/>
  <c r="E252" i="91"/>
  <c r="D252" i="91"/>
  <c r="F251" i="91"/>
  <c r="E251" i="91"/>
  <c r="D251" i="91"/>
  <c r="F250" i="91"/>
  <c r="E250" i="91"/>
  <c r="D250" i="91"/>
  <c r="F249" i="91"/>
  <c r="E249" i="91"/>
  <c r="D249" i="91"/>
  <c r="F248" i="91"/>
  <c r="E248" i="91"/>
  <c r="D248" i="91"/>
  <c r="F247" i="91"/>
  <c r="E247" i="91"/>
  <c r="D247" i="91"/>
  <c r="F246" i="91"/>
  <c r="E246" i="91"/>
  <c r="D246" i="91"/>
  <c r="F245" i="91"/>
  <c r="E245" i="91"/>
  <c r="D245" i="91"/>
  <c r="F244" i="91"/>
  <c r="E244" i="91"/>
  <c r="D244" i="91"/>
  <c r="F243" i="91"/>
  <c r="E243" i="91"/>
  <c r="D243" i="91"/>
  <c r="F242" i="91"/>
  <c r="E242" i="91"/>
  <c r="D242" i="91"/>
  <c r="F241" i="91"/>
  <c r="E241" i="91"/>
  <c r="D241" i="91"/>
  <c r="F240" i="91"/>
  <c r="E240" i="91"/>
  <c r="D240" i="91"/>
  <c r="F239" i="91"/>
  <c r="E239" i="91"/>
  <c r="D239" i="91"/>
  <c r="F238" i="91"/>
  <c r="E238" i="91"/>
  <c r="D238" i="91"/>
  <c r="F237" i="91"/>
  <c r="E237" i="91"/>
  <c r="D237" i="91"/>
  <c r="F236" i="91"/>
  <c r="E236" i="91"/>
  <c r="D236" i="91"/>
  <c r="F235" i="91"/>
  <c r="E235" i="91"/>
  <c r="D235" i="91"/>
  <c r="F234" i="91"/>
  <c r="E234" i="91"/>
  <c r="D234" i="91"/>
  <c r="F233" i="91"/>
  <c r="E233" i="91"/>
  <c r="D233" i="91"/>
  <c r="F232" i="91"/>
  <c r="E232" i="91"/>
  <c r="D232" i="91"/>
  <c r="F231" i="91"/>
  <c r="E231" i="91"/>
  <c r="D231" i="91"/>
  <c r="F230" i="91"/>
  <c r="E230" i="91"/>
  <c r="D230" i="91"/>
  <c r="F229" i="91"/>
  <c r="E229" i="91"/>
  <c r="D229" i="91"/>
  <c r="F228" i="91"/>
  <c r="E228" i="91"/>
  <c r="D228" i="91"/>
  <c r="F227" i="91"/>
  <c r="E227" i="91"/>
  <c r="D227" i="91"/>
  <c r="F226" i="91"/>
  <c r="E226" i="91"/>
  <c r="D226" i="91"/>
  <c r="F225" i="91"/>
  <c r="E225" i="91"/>
  <c r="D225" i="91"/>
  <c r="F224" i="91"/>
  <c r="E224" i="91"/>
  <c r="D224" i="91"/>
  <c r="F223" i="91"/>
  <c r="E223" i="91"/>
  <c r="D223" i="91"/>
  <c r="F222" i="91"/>
  <c r="E222" i="91"/>
  <c r="D222" i="91"/>
  <c r="F221" i="91"/>
  <c r="E221" i="91"/>
  <c r="D221" i="91"/>
  <c r="F220" i="91"/>
  <c r="E220" i="91"/>
  <c r="D220" i="91"/>
  <c r="F219" i="91"/>
  <c r="E219" i="91"/>
  <c r="D219" i="91"/>
  <c r="F218" i="91"/>
  <c r="E218" i="91"/>
  <c r="D218" i="91"/>
  <c r="F217" i="91"/>
  <c r="E217" i="91"/>
  <c r="D217" i="91"/>
  <c r="F216" i="91"/>
  <c r="E216" i="91"/>
  <c r="D216" i="91"/>
  <c r="F215" i="91"/>
  <c r="E215" i="91"/>
  <c r="D215" i="91"/>
  <c r="F214" i="91"/>
  <c r="E214" i="91"/>
  <c r="D214" i="91"/>
  <c r="F213" i="91"/>
  <c r="E213" i="91"/>
  <c r="D213" i="91"/>
  <c r="F212" i="91"/>
  <c r="E212" i="91"/>
  <c r="D212" i="91"/>
  <c r="F211" i="91"/>
  <c r="E211" i="91"/>
  <c r="D211" i="91"/>
  <c r="F210" i="91"/>
  <c r="E210" i="91"/>
  <c r="D210" i="91"/>
  <c r="F209" i="91"/>
  <c r="E209" i="91"/>
  <c r="D209" i="91"/>
  <c r="F208" i="91"/>
  <c r="E208" i="91"/>
  <c r="D208" i="91"/>
  <c r="F207" i="91"/>
  <c r="E207" i="91"/>
  <c r="D207" i="91"/>
  <c r="F206" i="91"/>
  <c r="E206" i="91"/>
  <c r="D206" i="91"/>
  <c r="F205" i="91"/>
  <c r="E205" i="91"/>
  <c r="D205" i="91"/>
  <c r="F204" i="91"/>
  <c r="E204" i="91"/>
  <c r="D204" i="91"/>
  <c r="F203" i="91"/>
  <c r="E203" i="91"/>
  <c r="D203" i="91"/>
  <c r="F202" i="91"/>
  <c r="E202" i="91"/>
  <c r="D202" i="91"/>
  <c r="F201" i="91"/>
  <c r="E201" i="91"/>
  <c r="D201" i="91"/>
  <c r="F200" i="91"/>
  <c r="E200" i="91"/>
  <c r="D200" i="91"/>
  <c r="F199" i="91"/>
  <c r="E199" i="91"/>
  <c r="D199" i="91"/>
  <c r="F198" i="91"/>
  <c r="E198" i="91"/>
  <c r="D198" i="91"/>
  <c r="F197" i="91"/>
  <c r="E197" i="91"/>
  <c r="D197" i="91"/>
  <c r="F196" i="91"/>
  <c r="E196" i="91"/>
  <c r="D196" i="91"/>
  <c r="F195" i="91"/>
  <c r="E195" i="91"/>
  <c r="D195" i="91"/>
  <c r="F194" i="91"/>
  <c r="E194" i="91"/>
  <c r="D194" i="91"/>
  <c r="F193" i="91"/>
  <c r="E193" i="91"/>
  <c r="D193" i="91"/>
  <c r="F192" i="91"/>
  <c r="E192" i="91"/>
  <c r="D192" i="91"/>
  <c r="F191" i="91"/>
  <c r="E191" i="91"/>
  <c r="D191" i="91"/>
  <c r="F190" i="91"/>
  <c r="E190" i="91"/>
  <c r="D190" i="91"/>
  <c r="F189" i="91"/>
  <c r="E189" i="91"/>
  <c r="D189" i="91"/>
  <c r="F188" i="91"/>
  <c r="E188" i="91"/>
  <c r="D188" i="91"/>
  <c r="F187" i="91"/>
  <c r="E187" i="91"/>
  <c r="D187" i="91"/>
  <c r="F186" i="91"/>
  <c r="E186" i="91"/>
  <c r="D186" i="91"/>
  <c r="F185" i="91"/>
  <c r="E185" i="91"/>
  <c r="D185" i="91"/>
  <c r="F184" i="91"/>
  <c r="E184" i="91"/>
  <c r="D184" i="91"/>
  <c r="F183" i="91"/>
  <c r="E183" i="91"/>
  <c r="D183" i="91"/>
  <c r="F182" i="91"/>
  <c r="E182" i="91"/>
  <c r="D182" i="91"/>
  <c r="F181" i="91"/>
  <c r="E181" i="91"/>
  <c r="D181" i="91"/>
  <c r="F180" i="91"/>
  <c r="E180" i="91"/>
  <c r="D180" i="91"/>
  <c r="F179" i="91"/>
  <c r="E179" i="91"/>
  <c r="D179" i="91"/>
  <c r="F178" i="91"/>
  <c r="E178" i="91"/>
  <c r="D178" i="91"/>
  <c r="F177" i="91"/>
  <c r="E177" i="91"/>
  <c r="D177" i="91"/>
  <c r="F176" i="91"/>
  <c r="E176" i="91"/>
  <c r="D176" i="91"/>
  <c r="F175" i="91"/>
  <c r="E175" i="91"/>
  <c r="D175" i="91"/>
  <c r="F174" i="91"/>
  <c r="E174" i="91"/>
  <c r="D174" i="91"/>
  <c r="F173" i="91"/>
  <c r="E173" i="91"/>
  <c r="D173" i="91"/>
  <c r="F172" i="91"/>
  <c r="E172" i="91"/>
  <c r="D172" i="91"/>
  <c r="F171" i="91"/>
  <c r="E171" i="91"/>
  <c r="D171" i="91"/>
  <c r="F170" i="91"/>
  <c r="E170" i="91"/>
  <c r="D170" i="91"/>
  <c r="F169" i="91"/>
  <c r="E169" i="91"/>
  <c r="D169" i="91"/>
  <c r="F168" i="91"/>
  <c r="E168" i="91"/>
  <c r="D168" i="91"/>
  <c r="F167" i="91"/>
  <c r="E167" i="91"/>
  <c r="D167" i="91"/>
  <c r="F166" i="91"/>
  <c r="E166" i="91"/>
  <c r="D166" i="91"/>
  <c r="F165" i="91"/>
  <c r="E165" i="91"/>
  <c r="D165" i="91"/>
  <c r="F164" i="91"/>
  <c r="E164" i="91"/>
  <c r="D164" i="91"/>
  <c r="F163" i="91"/>
  <c r="E163" i="91"/>
  <c r="D163" i="91"/>
  <c r="F162" i="91"/>
  <c r="E162" i="91"/>
  <c r="D162" i="91"/>
  <c r="F161" i="91"/>
  <c r="E161" i="91"/>
  <c r="D161" i="91"/>
  <c r="F160" i="91"/>
  <c r="E160" i="91"/>
  <c r="D160" i="91"/>
  <c r="F159" i="91"/>
  <c r="E159" i="91"/>
  <c r="D159" i="91"/>
  <c r="F158" i="91"/>
  <c r="E158" i="91"/>
  <c r="D158" i="91"/>
  <c r="F157" i="91"/>
  <c r="E157" i="91"/>
  <c r="D157" i="91"/>
  <c r="F156" i="91"/>
  <c r="E156" i="91"/>
  <c r="D156" i="91"/>
  <c r="F155" i="91"/>
  <c r="E155" i="91"/>
  <c r="D155" i="91"/>
  <c r="F154" i="91"/>
  <c r="E154" i="91"/>
  <c r="D154" i="91"/>
  <c r="F153" i="91"/>
  <c r="E153" i="91"/>
  <c r="D153" i="91"/>
  <c r="F152" i="91"/>
  <c r="E152" i="91"/>
  <c r="D152" i="91"/>
  <c r="F151" i="91"/>
  <c r="E151" i="91"/>
  <c r="D151" i="91"/>
  <c r="F150" i="91"/>
  <c r="E150" i="91"/>
  <c r="D150" i="91"/>
  <c r="F149" i="91"/>
  <c r="E149" i="91"/>
  <c r="D149" i="91"/>
  <c r="F148" i="91"/>
  <c r="E148" i="91"/>
  <c r="D148" i="91"/>
  <c r="F147" i="91"/>
  <c r="E147" i="91"/>
  <c r="D147" i="91"/>
  <c r="F146" i="91"/>
  <c r="E146" i="91"/>
  <c r="D146" i="91"/>
  <c r="F145" i="91"/>
  <c r="E145" i="91"/>
  <c r="D145" i="91"/>
  <c r="F144" i="91"/>
  <c r="E144" i="91"/>
  <c r="D144" i="91"/>
  <c r="F143" i="91"/>
  <c r="E143" i="91"/>
  <c r="D143" i="91"/>
  <c r="F142" i="91"/>
  <c r="E142" i="91"/>
  <c r="D142" i="91"/>
  <c r="F141" i="91"/>
  <c r="E141" i="91"/>
  <c r="D141" i="91"/>
  <c r="F140" i="91"/>
  <c r="E140" i="91"/>
  <c r="D140" i="91"/>
  <c r="F139" i="91"/>
  <c r="E139" i="91"/>
  <c r="D139" i="91"/>
  <c r="F138" i="91"/>
  <c r="E138" i="91"/>
  <c r="D138" i="91"/>
  <c r="F137" i="91"/>
  <c r="E137" i="91"/>
  <c r="D137" i="91"/>
  <c r="F136" i="91"/>
  <c r="E136" i="91"/>
  <c r="D136" i="91"/>
  <c r="F135" i="91"/>
  <c r="E135" i="91"/>
  <c r="D135" i="91"/>
  <c r="F134" i="91"/>
  <c r="E134" i="91"/>
  <c r="D134" i="91"/>
  <c r="F133" i="91"/>
  <c r="E133" i="91"/>
  <c r="D133" i="91"/>
  <c r="F132" i="91"/>
  <c r="E132" i="91"/>
  <c r="D132" i="91"/>
  <c r="F131" i="91"/>
  <c r="E131" i="91"/>
  <c r="D131" i="91"/>
  <c r="F130" i="91"/>
  <c r="E130" i="91"/>
  <c r="D130" i="91"/>
  <c r="F129" i="91"/>
  <c r="E129" i="91"/>
  <c r="D129" i="91"/>
  <c r="F128" i="91"/>
  <c r="E128" i="91"/>
  <c r="D128" i="91"/>
  <c r="F127" i="91"/>
  <c r="E127" i="91"/>
  <c r="D127" i="91"/>
  <c r="F126" i="91"/>
  <c r="E126" i="91"/>
  <c r="D126" i="91"/>
  <c r="F125" i="91"/>
  <c r="E125" i="91"/>
  <c r="D125" i="91"/>
  <c r="F124" i="91"/>
  <c r="E124" i="91"/>
  <c r="D124" i="91"/>
  <c r="F123" i="91"/>
  <c r="E123" i="91"/>
  <c r="D123" i="91"/>
  <c r="F122" i="91"/>
  <c r="E122" i="91"/>
  <c r="D122" i="91"/>
  <c r="F121" i="91"/>
  <c r="E121" i="91"/>
  <c r="D121" i="91"/>
  <c r="F120" i="91"/>
  <c r="E120" i="91"/>
  <c r="D120" i="91"/>
  <c r="F119" i="91"/>
  <c r="E119" i="91"/>
  <c r="D119" i="91"/>
  <c r="F118" i="91"/>
  <c r="E118" i="91"/>
  <c r="D118" i="91"/>
  <c r="F117" i="91"/>
  <c r="E117" i="91"/>
  <c r="D117" i="91"/>
  <c r="F116" i="91"/>
  <c r="E116" i="91"/>
  <c r="D116" i="91"/>
  <c r="F115" i="91"/>
  <c r="E115" i="91"/>
  <c r="D115" i="91"/>
  <c r="F114" i="91"/>
  <c r="E114" i="91"/>
  <c r="D114" i="91"/>
  <c r="F113" i="91"/>
  <c r="E113" i="91"/>
  <c r="D113" i="91"/>
  <c r="F112" i="91"/>
  <c r="E112" i="91"/>
  <c r="D112" i="91"/>
  <c r="F111" i="91"/>
  <c r="E111" i="91"/>
  <c r="D111" i="91"/>
  <c r="F110" i="91"/>
  <c r="E110" i="91"/>
  <c r="D110" i="91"/>
  <c r="F109" i="91"/>
  <c r="E109" i="91"/>
  <c r="D109" i="91"/>
  <c r="F108" i="91"/>
  <c r="E108" i="91"/>
  <c r="D108" i="91"/>
  <c r="F107" i="91"/>
  <c r="E107" i="91"/>
  <c r="D107" i="91"/>
  <c r="F106" i="91"/>
  <c r="E106" i="91"/>
  <c r="D106" i="91"/>
  <c r="F105" i="91"/>
  <c r="E105" i="91"/>
  <c r="D105" i="91"/>
  <c r="F104" i="91"/>
  <c r="E104" i="91"/>
  <c r="D104" i="91"/>
  <c r="F103" i="91"/>
  <c r="E103" i="91"/>
  <c r="D103" i="91"/>
  <c r="F102" i="91"/>
  <c r="E102" i="91"/>
  <c r="D102" i="91"/>
  <c r="F101" i="91"/>
  <c r="E101" i="91"/>
  <c r="D101" i="91"/>
  <c r="F100" i="91"/>
  <c r="E100" i="91"/>
  <c r="D100" i="91"/>
  <c r="F99" i="91"/>
  <c r="E99" i="91"/>
  <c r="D99" i="91"/>
  <c r="F98" i="91"/>
  <c r="E98" i="91"/>
  <c r="D98" i="91"/>
  <c r="F97" i="91"/>
  <c r="E97" i="91"/>
  <c r="D97" i="91"/>
  <c r="F96" i="91"/>
  <c r="E96" i="91"/>
  <c r="D96" i="91"/>
  <c r="F95" i="91"/>
  <c r="E95" i="91"/>
  <c r="D95" i="91"/>
  <c r="F94" i="91"/>
  <c r="E94" i="91"/>
  <c r="D94" i="91"/>
  <c r="F93" i="91"/>
  <c r="E93" i="91"/>
  <c r="D93" i="91"/>
  <c r="F92" i="91"/>
  <c r="E92" i="91"/>
  <c r="D92" i="91"/>
  <c r="F91" i="91"/>
  <c r="E91" i="91"/>
  <c r="D91" i="91"/>
  <c r="F90" i="91"/>
  <c r="E90" i="91"/>
  <c r="D90" i="91"/>
  <c r="F89" i="91"/>
  <c r="E89" i="91"/>
  <c r="D89" i="91"/>
  <c r="F88" i="91"/>
  <c r="E88" i="91"/>
  <c r="D88" i="91"/>
  <c r="F87" i="91"/>
  <c r="E87" i="91"/>
  <c r="D87" i="91"/>
  <c r="F86" i="91"/>
  <c r="E86" i="91"/>
  <c r="D86" i="91"/>
  <c r="F85" i="91"/>
  <c r="E85" i="91"/>
  <c r="D85" i="91"/>
  <c r="F84" i="91"/>
  <c r="E84" i="91"/>
  <c r="D84" i="91"/>
  <c r="F83" i="91"/>
  <c r="E83" i="91"/>
  <c r="D83" i="91"/>
  <c r="F82" i="91"/>
  <c r="E82" i="91"/>
  <c r="D82" i="91"/>
  <c r="F81" i="91"/>
  <c r="E81" i="91"/>
  <c r="D81" i="91"/>
  <c r="F80" i="91"/>
  <c r="E80" i="91"/>
  <c r="D80" i="91"/>
  <c r="F79" i="91"/>
  <c r="E79" i="91"/>
  <c r="D79" i="91"/>
  <c r="F78" i="91"/>
  <c r="E78" i="91"/>
  <c r="D78" i="91"/>
  <c r="F77" i="91"/>
  <c r="E77" i="91"/>
  <c r="D77" i="91"/>
  <c r="F76" i="91"/>
  <c r="E76" i="91"/>
  <c r="D76" i="91"/>
  <c r="F75" i="91"/>
  <c r="E75" i="91"/>
  <c r="D75" i="91"/>
  <c r="F74" i="91"/>
  <c r="E74" i="91"/>
  <c r="D74" i="91"/>
  <c r="F73" i="91"/>
  <c r="E73" i="91"/>
  <c r="D73" i="91"/>
  <c r="F72" i="91"/>
  <c r="E72" i="91"/>
  <c r="D72" i="91"/>
  <c r="F71" i="91"/>
  <c r="E71" i="91"/>
  <c r="D71" i="91"/>
  <c r="F70" i="91"/>
  <c r="E70" i="91"/>
  <c r="D70" i="91"/>
  <c r="F69" i="91"/>
  <c r="E69" i="91"/>
  <c r="D69" i="91"/>
  <c r="F68" i="91"/>
  <c r="E68" i="91"/>
  <c r="D68" i="91"/>
  <c r="F67" i="91"/>
  <c r="E67" i="91"/>
  <c r="D67" i="91"/>
  <c r="F66" i="91"/>
  <c r="E66" i="91"/>
  <c r="D66" i="91"/>
  <c r="F65" i="91"/>
  <c r="E65" i="91"/>
  <c r="D65" i="91"/>
  <c r="F64" i="91"/>
  <c r="E64" i="91"/>
  <c r="D64" i="91"/>
  <c r="F63" i="91"/>
  <c r="E63" i="91"/>
  <c r="D63" i="91"/>
  <c r="F62" i="91"/>
  <c r="E62" i="91"/>
  <c r="D62" i="91"/>
  <c r="F61" i="91"/>
  <c r="E61" i="91"/>
  <c r="D61" i="91"/>
  <c r="F60" i="91"/>
  <c r="E60" i="91"/>
  <c r="D60" i="91"/>
  <c r="F59" i="91"/>
  <c r="E59" i="91"/>
  <c r="D59" i="91"/>
  <c r="F58" i="91"/>
  <c r="E58" i="91"/>
  <c r="D58" i="91"/>
  <c r="F57" i="91"/>
  <c r="E57" i="91"/>
  <c r="D57" i="91"/>
  <c r="F56" i="91"/>
  <c r="E56" i="91"/>
  <c r="D56" i="91"/>
  <c r="F55" i="91"/>
  <c r="E55" i="91"/>
  <c r="D55" i="91"/>
  <c r="F54" i="91"/>
  <c r="E54" i="91"/>
  <c r="D54" i="91"/>
  <c r="F53" i="91"/>
  <c r="E53" i="91"/>
  <c r="D53" i="91"/>
  <c r="F52" i="91"/>
  <c r="E52" i="91"/>
  <c r="D52" i="91"/>
  <c r="F51" i="91"/>
  <c r="E51" i="91"/>
  <c r="D51" i="91"/>
  <c r="F50" i="91"/>
  <c r="E50" i="91"/>
  <c r="D50" i="91"/>
  <c r="F49" i="91"/>
  <c r="E49" i="91"/>
  <c r="D49" i="91"/>
  <c r="F48" i="91"/>
  <c r="E48" i="91"/>
  <c r="D48" i="91"/>
  <c r="F47" i="91"/>
  <c r="E47" i="91"/>
  <c r="D47" i="91"/>
  <c r="F46" i="91"/>
  <c r="E46" i="91"/>
  <c r="D46" i="91"/>
  <c r="F45" i="91"/>
  <c r="E45" i="91"/>
  <c r="D45" i="91"/>
  <c r="F44" i="91"/>
  <c r="E44" i="91"/>
  <c r="D44" i="91"/>
  <c r="F43" i="91"/>
  <c r="E43" i="91"/>
  <c r="D43" i="91"/>
  <c r="F42" i="91"/>
  <c r="E42" i="91"/>
  <c r="D42" i="91"/>
  <c r="F41" i="91"/>
  <c r="E41" i="91"/>
  <c r="D41" i="91"/>
  <c r="F40" i="91"/>
  <c r="E40" i="91"/>
  <c r="D40" i="91"/>
  <c r="F39" i="91"/>
  <c r="E39" i="91"/>
  <c r="D39" i="91"/>
  <c r="F38" i="91"/>
  <c r="E38" i="91"/>
  <c r="D38" i="91"/>
  <c r="F37" i="91"/>
  <c r="E37" i="91"/>
  <c r="D37" i="91"/>
  <c r="F36" i="91"/>
  <c r="E36" i="91"/>
  <c r="D36" i="91"/>
  <c r="F35" i="91"/>
  <c r="E35" i="91"/>
  <c r="D35" i="91"/>
  <c r="F34" i="91"/>
  <c r="E34" i="91"/>
  <c r="D34" i="91"/>
  <c r="F33" i="91"/>
  <c r="E33" i="91"/>
  <c r="D33" i="91"/>
  <c r="F32" i="91"/>
  <c r="E32" i="91"/>
  <c r="D32" i="91"/>
  <c r="F31" i="91"/>
  <c r="E31" i="91"/>
  <c r="D31" i="91"/>
  <c r="F30" i="91"/>
  <c r="E30" i="91"/>
  <c r="D30" i="91"/>
  <c r="F29" i="91"/>
  <c r="E29" i="91"/>
  <c r="D29" i="91"/>
  <c r="F28" i="91"/>
  <c r="E28" i="91"/>
  <c r="D28" i="91"/>
  <c r="F27" i="91"/>
  <c r="E27" i="91"/>
  <c r="D27" i="91"/>
  <c r="F26" i="91"/>
  <c r="E26" i="91"/>
  <c r="D26" i="91"/>
  <c r="F25" i="91"/>
  <c r="E25" i="91"/>
  <c r="D25" i="91"/>
  <c r="F24" i="91"/>
  <c r="E24" i="91"/>
  <c r="D24" i="91"/>
  <c r="F23" i="91"/>
  <c r="E23" i="91"/>
  <c r="D23" i="91"/>
  <c r="F22" i="91"/>
  <c r="E22" i="91"/>
  <c r="D22" i="91"/>
  <c r="F21" i="91"/>
  <c r="E21" i="91"/>
  <c r="D21" i="91"/>
  <c r="F20" i="91"/>
  <c r="E20" i="91"/>
  <c r="D20" i="91"/>
  <c r="F19" i="91"/>
  <c r="E19" i="91"/>
  <c r="D19" i="91"/>
  <c r="F18" i="91"/>
  <c r="E18" i="91"/>
  <c r="D18" i="91"/>
  <c r="F17" i="91"/>
  <c r="E17" i="91"/>
  <c r="D17" i="91"/>
  <c r="F16" i="91"/>
  <c r="E16" i="91"/>
  <c r="D16" i="91"/>
  <c r="F15" i="91"/>
  <c r="E15" i="91"/>
  <c r="D15" i="91"/>
  <c r="F14" i="91"/>
  <c r="E14" i="91"/>
  <c r="D14" i="91"/>
  <c r="F13" i="91"/>
  <c r="E13" i="91"/>
  <c r="D13" i="91"/>
  <c r="F12" i="91"/>
  <c r="E12" i="91"/>
  <c r="D12" i="91"/>
  <c r="F11" i="91"/>
  <c r="E11" i="91"/>
  <c r="D11" i="91"/>
  <c r="F10" i="91"/>
  <c r="E10" i="91"/>
  <c r="D10" i="91"/>
  <c r="F9" i="91"/>
  <c r="E9" i="91"/>
  <c r="F8" i="91"/>
  <c r="E8" i="91"/>
  <c r="D8" i="91"/>
  <c r="F7" i="91"/>
  <c r="E7" i="91"/>
  <c r="D7" i="91"/>
  <c r="F6" i="91"/>
  <c r="E6" i="91"/>
  <c r="D6" i="91"/>
  <c r="F5" i="91"/>
  <c r="E5" i="91"/>
  <c r="D5" i="91"/>
  <c r="F581" i="92"/>
  <c r="E581" i="92"/>
  <c r="D581" i="92"/>
  <c r="F580" i="92"/>
  <c r="E580" i="92"/>
  <c r="D580" i="92"/>
  <c r="F579" i="92"/>
  <c r="E579" i="92"/>
  <c r="D579" i="92"/>
  <c r="F578" i="92"/>
  <c r="E578" i="92"/>
  <c r="D578" i="92"/>
  <c r="F577" i="92"/>
  <c r="E577" i="92"/>
  <c r="D577" i="92"/>
  <c r="F576" i="92"/>
  <c r="E576" i="92"/>
  <c r="D576" i="92"/>
  <c r="F575" i="92"/>
  <c r="E575" i="92"/>
  <c r="D575" i="92"/>
  <c r="F574" i="92"/>
  <c r="E574" i="92"/>
  <c r="D574" i="92"/>
  <c r="F573" i="92"/>
  <c r="E573" i="92"/>
  <c r="D573" i="92"/>
  <c r="F572" i="92"/>
  <c r="E572" i="92"/>
  <c r="D572" i="92"/>
  <c r="F571" i="92"/>
  <c r="E571" i="92"/>
  <c r="D571" i="92"/>
  <c r="F570" i="92"/>
  <c r="E570" i="92"/>
  <c r="D570" i="92"/>
  <c r="F569" i="92"/>
  <c r="E569" i="92"/>
  <c r="D569" i="92"/>
  <c r="F568" i="92"/>
  <c r="E568" i="92"/>
  <c r="D568" i="92"/>
  <c r="F567" i="92"/>
  <c r="E567" i="92"/>
  <c r="D567" i="92"/>
  <c r="F566" i="92"/>
  <c r="E566" i="92"/>
  <c r="D566" i="92"/>
  <c r="F565" i="92"/>
  <c r="E565" i="92"/>
  <c r="D565" i="92"/>
  <c r="F564" i="92"/>
  <c r="E564" i="92"/>
  <c r="D564" i="92"/>
  <c r="F563" i="92"/>
  <c r="E563" i="92"/>
  <c r="D563" i="92"/>
  <c r="F562" i="92"/>
  <c r="E562" i="92"/>
  <c r="D562" i="92"/>
  <c r="F561" i="92"/>
  <c r="E561" i="92"/>
  <c r="D561" i="92"/>
  <c r="F560" i="92"/>
  <c r="E560" i="92"/>
  <c r="D560" i="92"/>
  <c r="F559" i="92"/>
  <c r="E559" i="92"/>
  <c r="D559" i="92"/>
  <c r="F558" i="92"/>
  <c r="E558" i="92"/>
  <c r="D558" i="92"/>
  <c r="F557" i="92"/>
  <c r="E557" i="92"/>
  <c r="D557" i="92"/>
  <c r="F556" i="92"/>
  <c r="E556" i="92"/>
  <c r="D556" i="92"/>
  <c r="F555" i="92"/>
  <c r="E555" i="92"/>
  <c r="D555" i="92"/>
  <c r="F554" i="92"/>
  <c r="E554" i="92"/>
  <c r="D554" i="92"/>
  <c r="F553" i="92"/>
  <c r="E553" i="92"/>
  <c r="D553" i="92"/>
  <c r="F552" i="92"/>
  <c r="E552" i="92"/>
  <c r="D552" i="92"/>
  <c r="F551" i="92"/>
  <c r="E551" i="92"/>
  <c r="D551" i="92"/>
  <c r="F550" i="92"/>
  <c r="E550" i="92"/>
  <c r="D550" i="92"/>
  <c r="F549" i="92"/>
  <c r="E549" i="92"/>
  <c r="D549" i="92"/>
  <c r="F548" i="92"/>
  <c r="E548" i="92"/>
  <c r="D548" i="92"/>
  <c r="F547" i="92"/>
  <c r="E547" i="92"/>
  <c r="D547" i="92"/>
  <c r="F546" i="92"/>
  <c r="E546" i="92"/>
  <c r="D546" i="92"/>
  <c r="F545" i="92"/>
  <c r="E545" i="92"/>
  <c r="D545" i="92"/>
  <c r="F544" i="92"/>
  <c r="E544" i="92"/>
  <c r="D544" i="92"/>
  <c r="F543" i="92"/>
  <c r="E543" i="92"/>
  <c r="D543" i="92"/>
  <c r="F542" i="92"/>
  <c r="E542" i="92"/>
  <c r="D542" i="92"/>
  <c r="F541" i="92"/>
  <c r="E541" i="92"/>
  <c r="D541" i="92"/>
  <c r="F540" i="92"/>
  <c r="E540" i="92"/>
  <c r="D540" i="92"/>
  <c r="F539" i="92"/>
  <c r="E539" i="92"/>
  <c r="D539" i="92"/>
  <c r="F538" i="92"/>
  <c r="E538" i="92"/>
  <c r="D538" i="92"/>
  <c r="F537" i="92"/>
  <c r="E537" i="92"/>
  <c r="D537" i="92"/>
  <c r="F536" i="92"/>
  <c r="E536" i="92"/>
  <c r="D536" i="92"/>
  <c r="F535" i="92"/>
  <c r="E535" i="92"/>
  <c r="D535" i="92"/>
  <c r="F534" i="92"/>
  <c r="E534" i="92"/>
  <c r="D534" i="92"/>
  <c r="F533" i="92"/>
  <c r="E533" i="92"/>
  <c r="D533" i="92"/>
  <c r="F532" i="92"/>
  <c r="E532" i="92"/>
  <c r="D532" i="92"/>
  <c r="F531" i="92"/>
  <c r="E531" i="92"/>
  <c r="D531" i="92"/>
  <c r="F530" i="92"/>
  <c r="E530" i="92"/>
  <c r="D530" i="92"/>
  <c r="F529" i="92"/>
  <c r="E529" i="92"/>
  <c r="D529" i="92"/>
  <c r="F528" i="92"/>
  <c r="E528" i="92"/>
  <c r="D528" i="92"/>
  <c r="F527" i="92"/>
  <c r="E527" i="92"/>
  <c r="D527" i="92"/>
  <c r="F526" i="92"/>
  <c r="E526" i="92"/>
  <c r="D526" i="92"/>
  <c r="F525" i="92"/>
  <c r="E525" i="92"/>
  <c r="D525" i="92"/>
  <c r="F524" i="92"/>
  <c r="E524" i="92"/>
  <c r="D524" i="92"/>
  <c r="F523" i="92"/>
  <c r="E523" i="92"/>
  <c r="D523" i="92"/>
  <c r="F522" i="92"/>
  <c r="E522" i="92"/>
  <c r="D522" i="92"/>
  <c r="F521" i="92"/>
  <c r="E521" i="92"/>
  <c r="D521" i="92"/>
  <c r="F520" i="92"/>
  <c r="E520" i="92"/>
  <c r="D520" i="92"/>
  <c r="F519" i="92"/>
  <c r="E519" i="92"/>
  <c r="D519" i="92"/>
  <c r="F518" i="92"/>
  <c r="E518" i="92"/>
  <c r="D518" i="92"/>
  <c r="F517" i="92"/>
  <c r="E517" i="92"/>
  <c r="D517" i="92"/>
  <c r="F516" i="92"/>
  <c r="E516" i="92"/>
  <c r="D516" i="92"/>
  <c r="F515" i="92"/>
  <c r="E515" i="92"/>
  <c r="D515" i="92"/>
  <c r="F514" i="92"/>
  <c r="E514" i="92"/>
  <c r="D514" i="92"/>
  <c r="F513" i="92"/>
  <c r="E513" i="92"/>
  <c r="D513" i="92"/>
  <c r="F512" i="92"/>
  <c r="E512" i="92"/>
  <c r="D512" i="92"/>
  <c r="F511" i="92"/>
  <c r="E511" i="92"/>
  <c r="D511" i="92"/>
  <c r="F510" i="92"/>
  <c r="E510" i="92"/>
  <c r="D510" i="92"/>
  <c r="F509" i="92"/>
  <c r="E509" i="92"/>
  <c r="D509" i="92"/>
  <c r="F508" i="92"/>
  <c r="E508" i="92"/>
  <c r="D508" i="92"/>
  <c r="F507" i="92"/>
  <c r="E507" i="92"/>
  <c r="D507" i="92"/>
  <c r="F506" i="92"/>
  <c r="E506" i="92"/>
  <c r="D506" i="92"/>
  <c r="F505" i="92"/>
  <c r="E505" i="92"/>
  <c r="D505" i="92"/>
  <c r="F504" i="92"/>
  <c r="E504" i="92"/>
  <c r="D504" i="92"/>
  <c r="F503" i="92"/>
  <c r="E503" i="92"/>
  <c r="D503" i="92"/>
  <c r="F502" i="92"/>
  <c r="E502" i="92"/>
  <c r="D502" i="92"/>
  <c r="F501" i="92"/>
  <c r="E501" i="92"/>
  <c r="D501" i="92"/>
  <c r="F500" i="92"/>
  <c r="E500" i="92"/>
  <c r="D500" i="92"/>
  <c r="F499" i="92"/>
  <c r="E499" i="92"/>
  <c r="D499" i="92"/>
  <c r="F498" i="92"/>
  <c r="E498" i="92"/>
  <c r="D498" i="92"/>
  <c r="F497" i="92"/>
  <c r="E497" i="92"/>
  <c r="D497" i="92"/>
  <c r="F496" i="92"/>
  <c r="E496" i="92"/>
  <c r="D496" i="92"/>
  <c r="F495" i="92"/>
  <c r="E495" i="92"/>
  <c r="D495" i="92"/>
  <c r="F494" i="92"/>
  <c r="E494" i="92"/>
  <c r="D494" i="92"/>
  <c r="F493" i="92"/>
  <c r="E493" i="92"/>
  <c r="D493" i="92"/>
  <c r="F492" i="92"/>
  <c r="E492" i="92"/>
  <c r="D492" i="92"/>
  <c r="F491" i="92"/>
  <c r="E491" i="92"/>
  <c r="D491" i="92"/>
  <c r="F490" i="92"/>
  <c r="E490" i="92"/>
  <c r="D490" i="92"/>
  <c r="F489" i="92"/>
  <c r="E489" i="92"/>
  <c r="D489" i="92"/>
  <c r="F488" i="92"/>
  <c r="E488" i="92"/>
  <c r="D488" i="92"/>
  <c r="F487" i="92"/>
  <c r="E487" i="92"/>
  <c r="D487" i="92"/>
  <c r="F486" i="92"/>
  <c r="E486" i="92"/>
  <c r="D486" i="92"/>
  <c r="F485" i="92"/>
  <c r="E485" i="92"/>
  <c r="D485" i="92"/>
  <c r="F484" i="92"/>
  <c r="E484" i="92"/>
  <c r="D484" i="92"/>
  <c r="F483" i="92"/>
  <c r="E483" i="92"/>
  <c r="D483" i="92"/>
  <c r="F482" i="92"/>
  <c r="E482" i="92"/>
  <c r="D482" i="92"/>
  <c r="F481" i="92"/>
  <c r="E481" i="92"/>
  <c r="D481" i="92"/>
  <c r="F480" i="92"/>
  <c r="E480" i="92"/>
  <c r="D480" i="92"/>
  <c r="F479" i="92"/>
  <c r="E479" i="92"/>
  <c r="D479" i="92"/>
  <c r="F478" i="92"/>
  <c r="E478" i="92"/>
  <c r="D478" i="92"/>
  <c r="F477" i="92"/>
  <c r="E477" i="92"/>
  <c r="D477" i="92"/>
  <c r="F476" i="92"/>
  <c r="E476" i="92"/>
  <c r="D476" i="92"/>
  <c r="F475" i="92"/>
  <c r="E475" i="92"/>
  <c r="D475" i="92"/>
  <c r="F474" i="92"/>
  <c r="E474" i="92"/>
  <c r="D474" i="92"/>
  <c r="F473" i="92"/>
  <c r="E473" i="92"/>
  <c r="D473" i="92"/>
  <c r="F472" i="92"/>
  <c r="E472" i="92"/>
  <c r="D472" i="92"/>
  <c r="F471" i="92"/>
  <c r="E471" i="92"/>
  <c r="D471" i="92"/>
  <c r="F470" i="92"/>
  <c r="E470" i="92"/>
  <c r="D470" i="92"/>
  <c r="F469" i="92"/>
  <c r="E469" i="92"/>
  <c r="D469" i="92"/>
  <c r="F468" i="92"/>
  <c r="E468" i="92"/>
  <c r="D468" i="92"/>
  <c r="F467" i="92"/>
  <c r="E467" i="92"/>
  <c r="D467" i="92"/>
  <c r="F466" i="92"/>
  <c r="E466" i="92"/>
  <c r="D466" i="92"/>
  <c r="F465" i="92"/>
  <c r="E465" i="92"/>
  <c r="D465" i="92"/>
  <c r="F464" i="92"/>
  <c r="E464" i="92"/>
  <c r="D464" i="92"/>
  <c r="F463" i="92"/>
  <c r="E463" i="92"/>
  <c r="D463" i="92"/>
  <c r="F462" i="92"/>
  <c r="E462" i="92"/>
  <c r="D462" i="92"/>
  <c r="F461" i="92"/>
  <c r="E461" i="92"/>
  <c r="D461" i="92"/>
  <c r="F460" i="92"/>
  <c r="E460" i="92"/>
  <c r="D460" i="92"/>
  <c r="F459" i="92"/>
  <c r="E459" i="92"/>
  <c r="D459" i="92"/>
  <c r="F458" i="92"/>
  <c r="E458" i="92"/>
  <c r="D458" i="92"/>
  <c r="F457" i="92"/>
  <c r="E457" i="92"/>
  <c r="D457" i="92"/>
  <c r="F456" i="92"/>
  <c r="E456" i="92"/>
  <c r="D456" i="92"/>
  <c r="F455" i="92"/>
  <c r="E455" i="92"/>
  <c r="D455" i="92"/>
  <c r="F454" i="92"/>
  <c r="E454" i="92"/>
  <c r="D454" i="92"/>
  <c r="F453" i="92"/>
  <c r="E453" i="92"/>
  <c r="D453" i="92"/>
  <c r="F452" i="92"/>
  <c r="E452" i="92"/>
  <c r="D452" i="92"/>
  <c r="F451" i="92"/>
  <c r="E451" i="92"/>
  <c r="D451" i="92"/>
  <c r="F450" i="92"/>
  <c r="E450" i="92"/>
  <c r="D450" i="92"/>
  <c r="F449" i="92"/>
  <c r="E449" i="92"/>
  <c r="D449" i="92"/>
  <c r="F448" i="92"/>
  <c r="E448" i="92"/>
  <c r="D448" i="92"/>
  <c r="F447" i="92"/>
  <c r="E447" i="92"/>
  <c r="D447" i="92"/>
  <c r="F446" i="92"/>
  <c r="E446" i="92"/>
  <c r="D446" i="92"/>
  <c r="F445" i="92"/>
  <c r="E445" i="92"/>
  <c r="D445" i="92"/>
  <c r="F444" i="92"/>
  <c r="E444" i="92"/>
  <c r="D444" i="92"/>
  <c r="F443" i="92"/>
  <c r="E443" i="92"/>
  <c r="D443" i="92"/>
  <c r="F442" i="92"/>
  <c r="E442" i="92"/>
  <c r="D442" i="92"/>
  <c r="F441" i="92"/>
  <c r="E441" i="92"/>
  <c r="D441" i="92"/>
  <c r="F440" i="92"/>
  <c r="E440" i="92"/>
  <c r="D440" i="92"/>
  <c r="F439" i="92"/>
  <c r="E439" i="92"/>
  <c r="D439" i="92"/>
  <c r="F438" i="92"/>
  <c r="E438" i="92"/>
  <c r="D438" i="92"/>
  <c r="F437" i="92"/>
  <c r="E437" i="92"/>
  <c r="D437" i="92"/>
  <c r="F436" i="92"/>
  <c r="E436" i="92"/>
  <c r="D436" i="92"/>
  <c r="F435" i="92"/>
  <c r="E435" i="92"/>
  <c r="D435" i="92"/>
  <c r="F434" i="92"/>
  <c r="E434" i="92"/>
  <c r="D434" i="92"/>
  <c r="F433" i="92"/>
  <c r="E433" i="92"/>
  <c r="D433" i="92"/>
  <c r="F432" i="92"/>
  <c r="E432" i="92"/>
  <c r="D432" i="92"/>
  <c r="F431" i="92"/>
  <c r="E431" i="92"/>
  <c r="D431" i="92"/>
  <c r="F430" i="92"/>
  <c r="E430" i="92"/>
  <c r="D430" i="92"/>
  <c r="F429" i="92"/>
  <c r="E429" i="92"/>
  <c r="D429" i="92"/>
  <c r="F428" i="92"/>
  <c r="E428" i="92"/>
  <c r="D428" i="92"/>
  <c r="F427" i="92"/>
  <c r="E427" i="92"/>
  <c r="D427" i="92"/>
  <c r="F426" i="92"/>
  <c r="E426" i="92"/>
  <c r="D426" i="92"/>
  <c r="F425" i="92"/>
  <c r="E425" i="92"/>
  <c r="D425" i="92"/>
  <c r="F424" i="92"/>
  <c r="E424" i="92"/>
  <c r="D424" i="92"/>
  <c r="F423" i="92"/>
  <c r="E423" i="92"/>
  <c r="D423" i="92"/>
  <c r="F422" i="92"/>
  <c r="E422" i="92"/>
  <c r="D422" i="92"/>
  <c r="F421" i="92"/>
  <c r="E421" i="92"/>
  <c r="D421" i="92"/>
  <c r="F420" i="92"/>
  <c r="E420" i="92"/>
  <c r="D420" i="92"/>
  <c r="F419" i="92"/>
  <c r="E419" i="92"/>
  <c r="D419" i="92"/>
  <c r="F418" i="92"/>
  <c r="E418" i="92"/>
  <c r="D418" i="92"/>
  <c r="F417" i="92"/>
  <c r="E417" i="92"/>
  <c r="D417" i="92"/>
  <c r="F416" i="92"/>
  <c r="E416" i="92"/>
  <c r="D416" i="92"/>
  <c r="F415" i="92"/>
  <c r="E415" i="92"/>
  <c r="D415" i="92"/>
  <c r="F414" i="92"/>
  <c r="E414" i="92"/>
  <c r="D414" i="92"/>
  <c r="F413" i="92"/>
  <c r="E413" i="92"/>
  <c r="D413" i="92"/>
  <c r="F412" i="92"/>
  <c r="E412" i="92"/>
  <c r="D412" i="92"/>
  <c r="F411" i="92"/>
  <c r="E411" i="92"/>
  <c r="D411" i="92"/>
  <c r="F410" i="92"/>
  <c r="E410" i="92"/>
  <c r="D410" i="92"/>
  <c r="F409" i="92"/>
  <c r="E409" i="92"/>
  <c r="D409" i="92"/>
  <c r="F408" i="92"/>
  <c r="E408" i="92"/>
  <c r="D408" i="92"/>
  <c r="F407" i="92"/>
  <c r="E407" i="92"/>
  <c r="D407" i="92"/>
  <c r="F406" i="92"/>
  <c r="E406" i="92"/>
  <c r="D406" i="92"/>
  <c r="F405" i="92"/>
  <c r="E405" i="92"/>
  <c r="D405" i="92"/>
  <c r="F404" i="92"/>
  <c r="E404" i="92"/>
  <c r="D404" i="92"/>
  <c r="F403" i="92"/>
  <c r="E403" i="92"/>
  <c r="D403" i="92"/>
  <c r="F402" i="92"/>
  <c r="E402" i="92"/>
  <c r="D402" i="92"/>
  <c r="F401" i="92"/>
  <c r="E401" i="92"/>
  <c r="D401" i="92"/>
  <c r="F400" i="92"/>
  <c r="E400" i="92"/>
  <c r="D400" i="92"/>
  <c r="F399" i="92"/>
  <c r="E399" i="92"/>
  <c r="D399" i="92"/>
  <c r="F398" i="92"/>
  <c r="E398" i="92"/>
  <c r="D398" i="92"/>
  <c r="F397" i="92"/>
  <c r="E397" i="92"/>
  <c r="D397" i="92"/>
  <c r="F396" i="92"/>
  <c r="E396" i="92"/>
  <c r="D396" i="92"/>
  <c r="F395" i="92"/>
  <c r="E395" i="92"/>
  <c r="D395" i="92"/>
  <c r="F394" i="92"/>
  <c r="E394" i="92"/>
  <c r="D394" i="92"/>
  <c r="F393" i="92"/>
  <c r="E393" i="92"/>
  <c r="D393" i="92"/>
  <c r="F392" i="92"/>
  <c r="E392" i="92"/>
  <c r="D392" i="92"/>
  <c r="F391" i="92"/>
  <c r="E391" i="92"/>
  <c r="D391" i="92"/>
  <c r="F390" i="92"/>
  <c r="E390" i="92"/>
  <c r="D390" i="92"/>
  <c r="F389" i="92"/>
  <c r="E389" i="92"/>
  <c r="D389" i="92"/>
  <c r="F388" i="92"/>
  <c r="E388" i="92"/>
  <c r="D388" i="92"/>
  <c r="F387" i="92"/>
  <c r="E387" i="92"/>
  <c r="D387" i="92"/>
  <c r="F386" i="92"/>
  <c r="E386" i="92"/>
  <c r="D386" i="92"/>
  <c r="F385" i="92"/>
  <c r="E385" i="92"/>
  <c r="D385" i="92"/>
  <c r="F384" i="92"/>
  <c r="E384" i="92"/>
  <c r="D384" i="92"/>
  <c r="F383" i="92"/>
  <c r="E383" i="92"/>
  <c r="D383" i="92"/>
  <c r="F382" i="92"/>
  <c r="E382" i="92"/>
  <c r="D382" i="92"/>
  <c r="F381" i="92"/>
  <c r="E381" i="92"/>
  <c r="D381" i="92"/>
  <c r="F380" i="92"/>
  <c r="E380" i="92"/>
  <c r="D380" i="92"/>
  <c r="F379" i="92"/>
  <c r="E379" i="92"/>
  <c r="D379" i="92"/>
  <c r="F378" i="92"/>
  <c r="E378" i="92"/>
  <c r="D378" i="92"/>
  <c r="F377" i="92"/>
  <c r="E377" i="92"/>
  <c r="D377" i="92"/>
  <c r="F376" i="92"/>
  <c r="E376" i="92"/>
  <c r="D376" i="92"/>
  <c r="F375" i="92"/>
  <c r="E375" i="92"/>
  <c r="D375" i="92"/>
  <c r="F374" i="92"/>
  <c r="E374" i="92"/>
  <c r="D374" i="92"/>
  <c r="F373" i="92"/>
  <c r="E373" i="92"/>
  <c r="D373" i="92"/>
  <c r="F372" i="92"/>
  <c r="E372" i="92"/>
  <c r="D372" i="92"/>
  <c r="F371" i="92"/>
  <c r="E371" i="92"/>
  <c r="D371" i="92"/>
  <c r="F370" i="92"/>
  <c r="E370" i="92"/>
  <c r="D370" i="92"/>
  <c r="F369" i="92"/>
  <c r="E369" i="92"/>
  <c r="D369" i="92"/>
  <c r="F368" i="92"/>
  <c r="E368" i="92"/>
  <c r="D368" i="92"/>
  <c r="F367" i="92"/>
  <c r="E367" i="92"/>
  <c r="D367" i="92"/>
  <c r="F366" i="92"/>
  <c r="E366" i="92"/>
  <c r="D366" i="92"/>
  <c r="F365" i="92"/>
  <c r="E365" i="92"/>
  <c r="D365" i="92"/>
  <c r="F364" i="92"/>
  <c r="E364" i="92"/>
  <c r="D364" i="92"/>
  <c r="F363" i="92"/>
  <c r="E363" i="92"/>
  <c r="D363" i="92"/>
  <c r="F362" i="92"/>
  <c r="E362" i="92"/>
  <c r="D362" i="92"/>
  <c r="F361" i="92"/>
  <c r="E361" i="92"/>
  <c r="D361" i="92"/>
  <c r="F360" i="92"/>
  <c r="E360" i="92"/>
  <c r="D360" i="92"/>
  <c r="F359" i="92"/>
  <c r="E359" i="92"/>
  <c r="D359" i="92"/>
  <c r="F358" i="92"/>
  <c r="E358" i="92"/>
  <c r="D358" i="92"/>
  <c r="F357" i="92"/>
  <c r="E357" i="92"/>
  <c r="D357" i="92"/>
  <c r="F356" i="92"/>
  <c r="E356" i="92"/>
  <c r="D356" i="92"/>
  <c r="F355" i="92"/>
  <c r="E355" i="92"/>
  <c r="D355" i="92"/>
  <c r="F354" i="92"/>
  <c r="E354" i="92"/>
  <c r="D354" i="92"/>
  <c r="F353" i="92"/>
  <c r="E353" i="92"/>
  <c r="D353" i="92"/>
  <c r="F352" i="92"/>
  <c r="E352" i="92"/>
  <c r="D352" i="92"/>
  <c r="F351" i="92"/>
  <c r="E351" i="92"/>
  <c r="D351" i="92"/>
  <c r="F350" i="92"/>
  <c r="E350" i="92"/>
  <c r="D350" i="92"/>
  <c r="F349" i="92"/>
  <c r="E349" i="92"/>
  <c r="D349" i="92"/>
  <c r="F348" i="92"/>
  <c r="E348" i="92"/>
  <c r="D348" i="92"/>
  <c r="F347" i="92"/>
  <c r="E347" i="92"/>
  <c r="D347" i="92"/>
  <c r="F346" i="92"/>
  <c r="E346" i="92"/>
  <c r="D346" i="92"/>
  <c r="F345" i="92"/>
  <c r="E345" i="92"/>
  <c r="D345" i="92"/>
  <c r="F344" i="92"/>
  <c r="E344" i="92"/>
  <c r="D344" i="92"/>
  <c r="F343" i="92"/>
  <c r="E343" i="92"/>
  <c r="D343" i="92"/>
  <c r="F342" i="92"/>
  <c r="E342" i="92"/>
  <c r="D342" i="92"/>
  <c r="F341" i="92"/>
  <c r="E341" i="92"/>
  <c r="D341" i="92"/>
  <c r="F340" i="92"/>
  <c r="E340" i="92"/>
  <c r="D340" i="92"/>
  <c r="F339" i="92"/>
  <c r="E339" i="92"/>
  <c r="D339" i="92"/>
  <c r="F338" i="92"/>
  <c r="E338" i="92"/>
  <c r="D338" i="92"/>
  <c r="F337" i="92"/>
  <c r="E337" i="92"/>
  <c r="D337" i="92"/>
  <c r="F336" i="92"/>
  <c r="E336" i="92"/>
  <c r="D336" i="92"/>
  <c r="F335" i="92"/>
  <c r="E335" i="92"/>
  <c r="D335" i="92"/>
  <c r="F334" i="92"/>
  <c r="E334" i="92"/>
  <c r="D334" i="92"/>
  <c r="F333" i="92"/>
  <c r="E333" i="92"/>
  <c r="D333" i="92"/>
  <c r="F332" i="92"/>
  <c r="E332" i="92"/>
  <c r="D332" i="92"/>
  <c r="F331" i="92"/>
  <c r="E331" i="92"/>
  <c r="D331" i="92"/>
  <c r="F330" i="92"/>
  <c r="E330" i="92"/>
  <c r="D330" i="92"/>
  <c r="F329" i="92"/>
  <c r="E329" i="92"/>
  <c r="D329" i="92"/>
  <c r="F328" i="92"/>
  <c r="E328" i="92"/>
  <c r="D328" i="92"/>
  <c r="F327" i="92"/>
  <c r="E327" i="92"/>
  <c r="D327" i="92"/>
  <c r="F326" i="92"/>
  <c r="E326" i="92"/>
  <c r="D326" i="92"/>
  <c r="F325" i="92"/>
  <c r="E325" i="92"/>
  <c r="D325" i="92"/>
  <c r="F324" i="92"/>
  <c r="E324" i="92"/>
  <c r="D324" i="92"/>
  <c r="F323" i="92"/>
  <c r="E323" i="92"/>
  <c r="D323" i="92"/>
  <c r="F322" i="92"/>
  <c r="E322" i="92"/>
  <c r="D322" i="92"/>
  <c r="F321" i="92"/>
  <c r="E321" i="92"/>
  <c r="D321" i="92"/>
  <c r="F320" i="92"/>
  <c r="E320" i="92"/>
  <c r="D320" i="92"/>
  <c r="F319" i="92"/>
  <c r="E319" i="92"/>
  <c r="D319" i="92"/>
  <c r="F318" i="92"/>
  <c r="E318" i="92"/>
  <c r="D318" i="92"/>
  <c r="F317" i="92"/>
  <c r="E317" i="92"/>
  <c r="D317" i="92"/>
  <c r="F316" i="92"/>
  <c r="E316" i="92"/>
  <c r="D316" i="92"/>
  <c r="F315" i="92"/>
  <c r="E315" i="92"/>
  <c r="D315" i="92"/>
  <c r="F314" i="92"/>
  <c r="E314" i="92"/>
  <c r="D314" i="92"/>
  <c r="F313" i="92"/>
  <c r="E313" i="92"/>
  <c r="D313" i="92"/>
  <c r="F312" i="92"/>
  <c r="E312" i="92"/>
  <c r="D312" i="92"/>
  <c r="F311" i="92"/>
  <c r="E311" i="92"/>
  <c r="D311" i="92"/>
  <c r="F310" i="92"/>
  <c r="E310" i="92"/>
  <c r="D310" i="92"/>
  <c r="F309" i="92"/>
  <c r="E309" i="92"/>
  <c r="D309" i="92"/>
  <c r="F308" i="92"/>
  <c r="E308" i="92"/>
  <c r="D308" i="92"/>
  <c r="F307" i="92"/>
  <c r="E307" i="92"/>
  <c r="D307" i="92"/>
  <c r="F306" i="92"/>
  <c r="E306" i="92"/>
  <c r="D306" i="92"/>
  <c r="F305" i="92"/>
  <c r="E305" i="92"/>
  <c r="D305" i="92"/>
  <c r="F304" i="92"/>
  <c r="E304" i="92"/>
  <c r="D304" i="92"/>
  <c r="F303" i="92"/>
  <c r="E303" i="92"/>
  <c r="D303" i="92"/>
  <c r="F302" i="92"/>
  <c r="E302" i="92"/>
  <c r="D302" i="92"/>
  <c r="F301" i="92"/>
  <c r="E301" i="92"/>
  <c r="D301" i="92"/>
  <c r="F300" i="92"/>
  <c r="E300" i="92"/>
  <c r="D300" i="92"/>
  <c r="F299" i="92"/>
  <c r="E299" i="92"/>
  <c r="D299" i="92"/>
  <c r="F298" i="92"/>
  <c r="E298" i="92"/>
  <c r="D298" i="92"/>
  <c r="F297" i="92"/>
  <c r="E297" i="92"/>
  <c r="D297" i="92"/>
  <c r="F296" i="92"/>
  <c r="E296" i="92"/>
  <c r="D296" i="92"/>
  <c r="F295" i="92"/>
  <c r="E295" i="92"/>
  <c r="D295" i="92"/>
  <c r="F294" i="92"/>
  <c r="E294" i="92"/>
  <c r="D294" i="92"/>
  <c r="F293" i="92"/>
  <c r="E293" i="92"/>
  <c r="D293" i="92"/>
  <c r="F292" i="92"/>
  <c r="E292" i="92"/>
  <c r="D292" i="92"/>
  <c r="F291" i="92"/>
  <c r="E291" i="92"/>
  <c r="D291" i="92"/>
  <c r="F290" i="92"/>
  <c r="E290" i="92"/>
  <c r="D290" i="92"/>
  <c r="F289" i="92"/>
  <c r="E289" i="92"/>
  <c r="D289" i="92"/>
  <c r="F288" i="92"/>
  <c r="E288" i="92"/>
  <c r="D288" i="92"/>
  <c r="F287" i="92"/>
  <c r="E287" i="92"/>
  <c r="D287" i="92"/>
  <c r="F286" i="92"/>
  <c r="E286" i="92"/>
  <c r="D286" i="92"/>
  <c r="F285" i="92"/>
  <c r="E285" i="92"/>
  <c r="D285" i="92"/>
  <c r="F284" i="92"/>
  <c r="E284" i="92"/>
  <c r="D284" i="92"/>
  <c r="F283" i="92"/>
  <c r="E283" i="92"/>
  <c r="D283" i="92"/>
  <c r="F282" i="92"/>
  <c r="E282" i="92"/>
  <c r="D282" i="92"/>
  <c r="F281" i="92"/>
  <c r="E281" i="92"/>
  <c r="D281" i="92"/>
  <c r="F280" i="92"/>
  <c r="E280" i="92"/>
  <c r="D280" i="92"/>
  <c r="F279" i="92"/>
  <c r="E279" i="92"/>
  <c r="D279" i="92"/>
  <c r="F278" i="92"/>
  <c r="E278" i="92"/>
  <c r="D278" i="92"/>
  <c r="F277" i="92"/>
  <c r="E277" i="92"/>
  <c r="D277" i="92"/>
  <c r="F276" i="92"/>
  <c r="E276" i="92"/>
  <c r="D276" i="92"/>
  <c r="F275" i="92"/>
  <c r="E275" i="92"/>
  <c r="D275" i="92"/>
  <c r="F274" i="92"/>
  <c r="E274" i="92"/>
  <c r="D274" i="92"/>
  <c r="F273" i="92"/>
  <c r="E273" i="92"/>
  <c r="D273" i="92"/>
  <c r="F272" i="92"/>
  <c r="E272" i="92"/>
  <c r="D272" i="92"/>
  <c r="F271" i="92"/>
  <c r="E271" i="92"/>
  <c r="D271" i="92"/>
  <c r="F270" i="92"/>
  <c r="E270" i="92"/>
  <c r="D270" i="92"/>
  <c r="F269" i="92"/>
  <c r="E269" i="92"/>
  <c r="D269" i="92"/>
  <c r="F268" i="92"/>
  <c r="E268" i="92"/>
  <c r="D268" i="92"/>
  <c r="F267" i="92"/>
  <c r="E267" i="92"/>
  <c r="D267" i="92"/>
  <c r="F266" i="92"/>
  <c r="E266" i="92"/>
  <c r="D266" i="92"/>
  <c r="F265" i="92"/>
  <c r="E265" i="92"/>
  <c r="D265" i="92"/>
  <c r="F264" i="92"/>
  <c r="E264" i="92"/>
  <c r="D264" i="92"/>
  <c r="F263" i="92"/>
  <c r="E263" i="92"/>
  <c r="D263" i="92"/>
  <c r="F262" i="92"/>
  <c r="E262" i="92"/>
  <c r="D262" i="92"/>
  <c r="F261" i="92"/>
  <c r="E261" i="92"/>
  <c r="D261" i="92"/>
  <c r="F260" i="92"/>
  <c r="E260" i="92"/>
  <c r="D260" i="92"/>
  <c r="F259" i="92"/>
  <c r="E259" i="92"/>
  <c r="D259" i="92"/>
  <c r="F258" i="92"/>
  <c r="E258" i="92"/>
  <c r="D258" i="92"/>
  <c r="F257" i="92"/>
  <c r="E257" i="92"/>
  <c r="D257" i="92"/>
  <c r="F256" i="92"/>
  <c r="E256" i="92"/>
  <c r="D256" i="92"/>
  <c r="F255" i="92"/>
  <c r="E255" i="92"/>
  <c r="D255" i="92"/>
  <c r="F254" i="92"/>
  <c r="E254" i="92"/>
  <c r="D254" i="92"/>
  <c r="F253" i="92"/>
  <c r="E253" i="92"/>
  <c r="D253" i="92"/>
  <c r="F252" i="92"/>
  <c r="E252" i="92"/>
  <c r="D252" i="92"/>
  <c r="F251" i="92"/>
  <c r="E251" i="92"/>
  <c r="D251" i="92"/>
  <c r="F250" i="92"/>
  <c r="E250" i="92"/>
  <c r="D250" i="92"/>
  <c r="F249" i="92"/>
  <c r="E249" i="92"/>
  <c r="D249" i="92"/>
  <c r="F248" i="92"/>
  <c r="E248" i="92"/>
  <c r="D248" i="92"/>
  <c r="F247" i="92"/>
  <c r="E247" i="92"/>
  <c r="D247" i="92"/>
  <c r="F246" i="92"/>
  <c r="E246" i="92"/>
  <c r="D246" i="92"/>
  <c r="F245" i="92"/>
  <c r="E245" i="92"/>
  <c r="D245" i="92"/>
  <c r="F244" i="92"/>
  <c r="E244" i="92"/>
  <c r="D244" i="92"/>
  <c r="F243" i="92"/>
  <c r="E243" i="92"/>
  <c r="D243" i="92"/>
  <c r="F242" i="92"/>
  <c r="E242" i="92"/>
  <c r="D242" i="92"/>
  <c r="F241" i="92"/>
  <c r="E241" i="92"/>
  <c r="D241" i="92"/>
  <c r="F240" i="92"/>
  <c r="E240" i="92"/>
  <c r="D240" i="92"/>
  <c r="F239" i="92"/>
  <c r="E239" i="92"/>
  <c r="D239" i="92"/>
  <c r="F238" i="92"/>
  <c r="E238" i="92"/>
  <c r="D238" i="92"/>
  <c r="F237" i="92"/>
  <c r="E237" i="92"/>
  <c r="D237" i="92"/>
  <c r="F236" i="92"/>
  <c r="E236" i="92"/>
  <c r="D236" i="92"/>
  <c r="F235" i="92"/>
  <c r="E235" i="92"/>
  <c r="D235" i="92"/>
  <c r="F234" i="92"/>
  <c r="E234" i="92"/>
  <c r="D234" i="92"/>
  <c r="F233" i="92"/>
  <c r="E233" i="92"/>
  <c r="D233" i="92"/>
  <c r="F232" i="92"/>
  <c r="E232" i="92"/>
  <c r="D232" i="92"/>
  <c r="F231" i="92"/>
  <c r="E231" i="92"/>
  <c r="D231" i="92"/>
  <c r="F230" i="92"/>
  <c r="E230" i="92"/>
  <c r="D230" i="92"/>
  <c r="F229" i="92"/>
  <c r="E229" i="92"/>
  <c r="D229" i="92"/>
  <c r="F228" i="92"/>
  <c r="E228" i="92"/>
  <c r="D228" i="92"/>
  <c r="F227" i="92"/>
  <c r="E227" i="92"/>
  <c r="D227" i="92"/>
  <c r="F226" i="92"/>
  <c r="E226" i="92"/>
  <c r="D226" i="92"/>
  <c r="F225" i="92"/>
  <c r="E225" i="92"/>
  <c r="D225" i="92"/>
  <c r="F224" i="92"/>
  <c r="E224" i="92"/>
  <c r="D224" i="92"/>
  <c r="F223" i="92"/>
  <c r="E223" i="92"/>
  <c r="D223" i="92"/>
  <c r="F222" i="92"/>
  <c r="E222" i="92"/>
  <c r="D222" i="92"/>
  <c r="F221" i="92"/>
  <c r="E221" i="92"/>
  <c r="D221" i="92"/>
  <c r="F220" i="92"/>
  <c r="E220" i="92"/>
  <c r="D220" i="92"/>
  <c r="F219" i="92"/>
  <c r="E219" i="92"/>
  <c r="D219" i="92"/>
  <c r="F218" i="92"/>
  <c r="E218" i="92"/>
  <c r="D218" i="92"/>
  <c r="F217" i="92"/>
  <c r="E217" i="92"/>
  <c r="D217" i="92"/>
  <c r="F216" i="92"/>
  <c r="E216" i="92"/>
  <c r="D216" i="92"/>
  <c r="F215" i="92"/>
  <c r="E215" i="92"/>
  <c r="D215" i="92"/>
  <c r="F214" i="92"/>
  <c r="E214" i="92"/>
  <c r="D214" i="92"/>
  <c r="F213" i="92"/>
  <c r="E213" i="92"/>
  <c r="D213" i="92"/>
  <c r="F212" i="92"/>
  <c r="E212" i="92"/>
  <c r="D212" i="92"/>
  <c r="F211" i="92"/>
  <c r="E211" i="92"/>
  <c r="D211" i="92"/>
  <c r="F210" i="92"/>
  <c r="E210" i="92"/>
  <c r="D210" i="92"/>
  <c r="F209" i="92"/>
  <c r="E209" i="92"/>
  <c r="D209" i="92"/>
  <c r="F208" i="92"/>
  <c r="E208" i="92"/>
  <c r="D208" i="92"/>
  <c r="F207" i="92"/>
  <c r="E207" i="92"/>
  <c r="D207" i="92"/>
  <c r="F206" i="92"/>
  <c r="E206" i="92"/>
  <c r="D206" i="92"/>
  <c r="F205" i="92"/>
  <c r="E205" i="92"/>
  <c r="D205" i="92"/>
  <c r="F204" i="92"/>
  <c r="E204" i="92"/>
  <c r="D204" i="92"/>
  <c r="F203" i="92"/>
  <c r="E203" i="92"/>
  <c r="D203" i="92"/>
  <c r="F202" i="92"/>
  <c r="E202" i="92"/>
  <c r="D202" i="92"/>
  <c r="F201" i="92"/>
  <c r="E201" i="92"/>
  <c r="D201" i="92"/>
  <c r="F200" i="92"/>
  <c r="E200" i="92"/>
  <c r="D200" i="92"/>
  <c r="F199" i="92"/>
  <c r="E199" i="92"/>
  <c r="D199" i="92"/>
  <c r="F198" i="92"/>
  <c r="E198" i="92"/>
  <c r="D198" i="92"/>
  <c r="F197" i="92"/>
  <c r="E197" i="92"/>
  <c r="D197" i="92"/>
  <c r="F196" i="92"/>
  <c r="E196" i="92"/>
  <c r="D196" i="92"/>
  <c r="F195" i="92"/>
  <c r="E195" i="92"/>
  <c r="D195" i="92"/>
  <c r="F194" i="92"/>
  <c r="E194" i="92"/>
  <c r="D194" i="92"/>
  <c r="F193" i="92"/>
  <c r="E193" i="92"/>
  <c r="D193" i="92"/>
  <c r="F192" i="92"/>
  <c r="E192" i="92"/>
  <c r="D192" i="92"/>
  <c r="F191" i="92"/>
  <c r="E191" i="92"/>
  <c r="D191" i="92"/>
  <c r="F190" i="92"/>
  <c r="E190" i="92"/>
  <c r="D190" i="92"/>
  <c r="F189" i="92"/>
  <c r="E189" i="92"/>
  <c r="D189" i="92"/>
  <c r="F188" i="92"/>
  <c r="E188" i="92"/>
  <c r="D188" i="92"/>
  <c r="F187" i="92"/>
  <c r="E187" i="92"/>
  <c r="D187" i="92"/>
  <c r="F186" i="92"/>
  <c r="E186" i="92"/>
  <c r="D186" i="92"/>
  <c r="F185" i="92"/>
  <c r="E185" i="92"/>
  <c r="D185" i="92"/>
  <c r="F184" i="92"/>
  <c r="E184" i="92"/>
  <c r="D184" i="92"/>
  <c r="F183" i="92"/>
  <c r="E183" i="92"/>
  <c r="D183" i="92"/>
  <c r="F182" i="92"/>
  <c r="E182" i="92"/>
  <c r="D182" i="92"/>
  <c r="F181" i="92"/>
  <c r="E181" i="92"/>
  <c r="D181" i="92"/>
  <c r="F180" i="92"/>
  <c r="E180" i="92"/>
  <c r="D180" i="92"/>
  <c r="F179" i="92"/>
  <c r="E179" i="92"/>
  <c r="D179" i="92"/>
  <c r="F178" i="92"/>
  <c r="E178" i="92"/>
  <c r="D178" i="92"/>
  <c r="F177" i="92"/>
  <c r="E177" i="92"/>
  <c r="D177" i="92"/>
  <c r="F176" i="92"/>
  <c r="E176" i="92"/>
  <c r="D176" i="92"/>
  <c r="F175" i="92"/>
  <c r="E175" i="92"/>
  <c r="D175" i="92"/>
  <c r="F174" i="92"/>
  <c r="E174" i="92"/>
  <c r="D174" i="92"/>
  <c r="F173" i="92"/>
  <c r="E173" i="92"/>
  <c r="D173" i="92"/>
  <c r="F172" i="92"/>
  <c r="E172" i="92"/>
  <c r="D172" i="92"/>
  <c r="F171" i="92"/>
  <c r="E171" i="92"/>
  <c r="D171" i="92"/>
  <c r="F170" i="92"/>
  <c r="E170" i="92"/>
  <c r="D170" i="92"/>
  <c r="F169" i="92"/>
  <c r="E169" i="92"/>
  <c r="D169" i="92"/>
  <c r="F168" i="92"/>
  <c r="E168" i="92"/>
  <c r="D168" i="92"/>
  <c r="F167" i="92"/>
  <c r="E167" i="92"/>
  <c r="D167" i="92"/>
  <c r="F166" i="92"/>
  <c r="E166" i="92"/>
  <c r="D166" i="92"/>
  <c r="F165" i="92"/>
  <c r="E165" i="92"/>
  <c r="D165" i="92"/>
  <c r="F164" i="92"/>
  <c r="E164" i="92"/>
  <c r="D164" i="92"/>
  <c r="F163" i="92"/>
  <c r="E163" i="92"/>
  <c r="D163" i="92"/>
  <c r="F162" i="92"/>
  <c r="E162" i="92"/>
  <c r="D162" i="92"/>
  <c r="F161" i="92"/>
  <c r="E161" i="92"/>
  <c r="D161" i="92"/>
  <c r="F160" i="92"/>
  <c r="E160" i="92"/>
  <c r="D160" i="92"/>
  <c r="F159" i="92"/>
  <c r="E159" i="92"/>
  <c r="D159" i="92"/>
  <c r="F158" i="92"/>
  <c r="E158" i="92"/>
  <c r="D158" i="92"/>
  <c r="F157" i="92"/>
  <c r="E157" i="92"/>
  <c r="D157" i="92"/>
  <c r="F156" i="92"/>
  <c r="E156" i="92"/>
  <c r="D156" i="92"/>
  <c r="F155" i="92"/>
  <c r="E155" i="92"/>
  <c r="D155" i="92"/>
  <c r="F154" i="92"/>
  <c r="E154" i="92"/>
  <c r="D154" i="92"/>
  <c r="F153" i="92"/>
  <c r="E153" i="92"/>
  <c r="D153" i="92"/>
  <c r="F152" i="92"/>
  <c r="E152" i="92"/>
  <c r="D152" i="92"/>
  <c r="F151" i="92"/>
  <c r="E151" i="92"/>
  <c r="D151" i="92"/>
  <c r="F150" i="92"/>
  <c r="E150" i="92"/>
  <c r="D150" i="92"/>
  <c r="F149" i="92"/>
  <c r="E149" i="92"/>
  <c r="D149" i="92"/>
  <c r="F148" i="92"/>
  <c r="E148" i="92"/>
  <c r="D148" i="92"/>
  <c r="F147" i="92"/>
  <c r="E147" i="92"/>
  <c r="D147" i="92"/>
  <c r="F146" i="92"/>
  <c r="E146" i="92"/>
  <c r="D146" i="92"/>
  <c r="F145" i="92"/>
  <c r="E145" i="92"/>
  <c r="D145" i="92"/>
  <c r="F144" i="92"/>
  <c r="E144" i="92"/>
  <c r="D144" i="92"/>
  <c r="F143" i="92"/>
  <c r="E143" i="92"/>
  <c r="D143" i="92"/>
  <c r="F142" i="92"/>
  <c r="E142" i="92"/>
  <c r="D142" i="92"/>
  <c r="F141" i="92"/>
  <c r="E141" i="92"/>
  <c r="D141" i="92"/>
  <c r="F140" i="92"/>
  <c r="E140" i="92"/>
  <c r="D140" i="92"/>
  <c r="F139" i="92"/>
  <c r="E139" i="92"/>
  <c r="D139" i="92"/>
  <c r="F138" i="92"/>
  <c r="E138" i="92"/>
  <c r="D138" i="92"/>
  <c r="F137" i="92"/>
  <c r="E137" i="92"/>
  <c r="D137" i="92"/>
  <c r="F136" i="92"/>
  <c r="E136" i="92"/>
  <c r="D136" i="92"/>
  <c r="F135" i="92"/>
  <c r="E135" i="92"/>
  <c r="D135" i="92"/>
  <c r="F134" i="92"/>
  <c r="E134" i="92"/>
  <c r="D134" i="92"/>
  <c r="F133" i="92"/>
  <c r="E133" i="92"/>
  <c r="D133" i="92"/>
  <c r="F132" i="92"/>
  <c r="E132" i="92"/>
  <c r="D132" i="92"/>
  <c r="F131" i="92"/>
  <c r="E131" i="92"/>
  <c r="D131" i="92"/>
  <c r="F130" i="92"/>
  <c r="E130" i="92"/>
  <c r="D130" i="92"/>
  <c r="F129" i="92"/>
  <c r="E129" i="92"/>
  <c r="D129" i="92"/>
  <c r="F128" i="92"/>
  <c r="E128" i="92"/>
  <c r="D128" i="92"/>
  <c r="F127" i="92"/>
  <c r="E127" i="92"/>
  <c r="D127" i="92"/>
  <c r="F126" i="92"/>
  <c r="E126" i="92"/>
  <c r="D126" i="92"/>
  <c r="F125" i="92"/>
  <c r="E125" i="92"/>
  <c r="D125" i="92"/>
  <c r="F124" i="92"/>
  <c r="E124" i="92"/>
  <c r="D124" i="92"/>
  <c r="F123" i="92"/>
  <c r="E123" i="92"/>
  <c r="D123" i="92"/>
  <c r="F122" i="92"/>
  <c r="E122" i="92"/>
  <c r="D122" i="92"/>
  <c r="F121" i="92"/>
  <c r="E121" i="92"/>
  <c r="D121" i="92"/>
  <c r="F120" i="92"/>
  <c r="E120" i="92"/>
  <c r="D120" i="92"/>
  <c r="F119" i="92"/>
  <c r="E119" i="92"/>
  <c r="D119" i="92"/>
  <c r="F118" i="92"/>
  <c r="E118" i="92"/>
  <c r="D118" i="92"/>
  <c r="F117" i="92"/>
  <c r="E117" i="92"/>
  <c r="D117" i="92"/>
  <c r="F116" i="92"/>
  <c r="E116" i="92"/>
  <c r="D116" i="92"/>
  <c r="F115" i="92"/>
  <c r="E115" i="92"/>
  <c r="D115" i="92"/>
  <c r="F114" i="92"/>
  <c r="E114" i="92"/>
  <c r="D114" i="92"/>
  <c r="F113" i="92"/>
  <c r="E113" i="92"/>
  <c r="D113" i="92"/>
  <c r="F112" i="92"/>
  <c r="E112" i="92"/>
  <c r="D112" i="92"/>
  <c r="F111" i="92"/>
  <c r="E111" i="92"/>
  <c r="D111" i="92"/>
  <c r="F110" i="92"/>
  <c r="E110" i="92"/>
  <c r="D110" i="92"/>
  <c r="F109" i="92"/>
  <c r="E109" i="92"/>
  <c r="D109" i="92"/>
  <c r="F108" i="92"/>
  <c r="E108" i="92"/>
  <c r="D108" i="92"/>
  <c r="F107" i="92"/>
  <c r="E107" i="92"/>
  <c r="D107" i="92"/>
  <c r="F106" i="92"/>
  <c r="E106" i="92"/>
  <c r="D106" i="92"/>
  <c r="F105" i="92"/>
  <c r="E105" i="92"/>
  <c r="D105" i="92"/>
  <c r="F104" i="92"/>
  <c r="E104" i="92"/>
  <c r="D104" i="92"/>
  <c r="F103" i="92"/>
  <c r="E103" i="92"/>
  <c r="D103" i="92"/>
  <c r="F102" i="92"/>
  <c r="E102" i="92"/>
  <c r="D102" i="92"/>
  <c r="F101" i="92"/>
  <c r="E101" i="92"/>
  <c r="D101" i="92"/>
  <c r="F100" i="92"/>
  <c r="E100" i="92"/>
  <c r="D100" i="92"/>
  <c r="F99" i="92"/>
  <c r="E99" i="92"/>
  <c r="D99" i="92"/>
  <c r="F98" i="92"/>
  <c r="E98" i="92"/>
  <c r="D98" i="92"/>
  <c r="F97" i="92"/>
  <c r="E97" i="92"/>
  <c r="D97" i="92"/>
  <c r="F96" i="92"/>
  <c r="E96" i="92"/>
  <c r="D96" i="92"/>
  <c r="F95" i="92"/>
  <c r="E95" i="92"/>
  <c r="D95" i="92"/>
  <c r="F94" i="92"/>
  <c r="E94" i="92"/>
  <c r="D94" i="92"/>
  <c r="F93" i="92"/>
  <c r="E93" i="92"/>
  <c r="D93" i="92"/>
  <c r="F92" i="92"/>
  <c r="E92" i="92"/>
  <c r="D92" i="92"/>
  <c r="F91" i="92"/>
  <c r="E91" i="92"/>
  <c r="D91" i="92"/>
  <c r="F90" i="92"/>
  <c r="E90" i="92"/>
  <c r="D90" i="92"/>
  <c r="F89" i="92"/>
  <c r="E89" i="92"/>
  <c r="D89" i="92"/>
  <c r="F88" i="92"/>
  <c r="E88" i="92"/>
  <c r="D88" i="92"/>
  <c r="F87" i="92"/>
  <c r="E87" i="92"/>
  <c r="D87" i="92"/>
  <c r="F86" i="92"/>
  <c r="E86" i="92"/>
  <c r="D86" i="92"/>
  <c r="F85" i="92"/>
  <c r="E85" i="92"/>
  <c r="D85" i="92"/>
  <c r="F84" i="92"/>
  <c r="E84" i="92"/>
  <c r="D84" i="92"/>
  <c r="F83" i="92"/>
  <c r="E83" i="92"/>
  <c r="D83" i="92"/>
  <c r="F82" i="92"/>
  <c r="E82" i="92"/>
  <c r="D82" i="92"/>
  <c r="F81" i="92"/>
  <c r="E81" i="92"/>
  <c r="D81" i="92"/>
  <c r="F80" i="92"/>
  <c r="E80" i="92"/>
  <c r="D80" i="92"/>
  <c r="F79" i="92"/>
  <c r="E79" i="92"/>
  <c r="D79" i="92"/>
  <c r="F78" i="92"/>
  <c r="E78" i="92"/>
  <c r="D78" i="92"/>
  <c r="F77" i="92"/>
  <c r="E77" i="92"/>
  <c r="D77" i="92"/>
  <c r="F76" i="92"/>
  <c r="E76" i="92"/>
  <c r="D76" i="92"/>
  <c r="F75" i="92"/>
  <c r="E75" i="92"/>
  <c r="D75" i="92"/>
  <c r="F74" i="92"/>
  <c r="E74" i="92"/>
  <c r="D74" i="92"/>
  <c r="F73" i="92"/>
  <c r="E73" i="92"/>
  <c r="D73" i="92"/>
  <c r="F72" i="92"/>
  <c r="E72" i="92"/>
  <c r="D72" i="92"/>
  <c r="F71" i="92"/>
  <c r="E71" i="92"/>
  <c r="D71" i="92"/>
  <c r="F70" i="92"/>
  <c r="E70" i="92"/>
  <c r="D70" i="92"/>
  <c r="F69" i="92"/>
  <c r="E69" i="92"/>
  <c r="D69" i="92"/>
  <c r="F68" i="92"/>
  <c r="E68" i="92"/>
  <c r="D68" i="92"/>
  <c r="F67" i="92"/>
  <c r="E67" i="92"/>
  <c r="D67" i="92"/>
  <c r="F66" i="92"/>
  <c r="E66" i="92"/>
  <c r="D66" i="92"/>
  <c r="F65" i="92"/>
  <c r="E65" i="92"/>
  <c r="D65" i="92"/>
  <c r="F64" i="92"/>
  <c r="E64" i="92"/>
  <c r="D64" i="92"/>
  <c r="F63" i="92"/>
  <c r="E63" i="92"/>
  <c r="D63" i="92"/>
  <c r="F62" i="92"/>
  <c r="E62" i="92"/>
  <c r="D62" i="92"/>
  <c r="F61" i="92"/>
  <c r="E61" i="92"/>
  <c r="D61" i="92"/>
  <c r="F60" i="92"/>
  <c r="E60" i="92"/>
  <c r="D60" i="92"/>
  <c r="F59" i="92"/>
  <c r="E59" i="92"/>
  <c r="D59" i="92"/>
  <c r="F58" i="92"/>
  <c r="E58" i="92"/>
  <c r="D58" i="92"/>
  <c r="F57" i="92"/>
  <c r="E57" i="92"/>
  <c r="D57" i="92"/>
  <c r="F56" i="92"/>
  <c r="E56" i="92"/>
  <c r="D56" i="92"/>
  <c r="F55" i="92"/>
  <c r="E55" i="92"/>
  <c r="D55" i="92"/>
  <c r="F54" i="92"/>
  <c r="E54" i="92"/>
  <c r="D54" i="92"/>
  <c r="F53" i="92"/>
  <c r="E53" i="92"/>
  <c r="D53" i="92"/>
  <c r="F52" i="92"/>
  <c r="E52" i="92"/>
  <c r="D52" i="92"/>
  <c r="F51" i="92"/>
  <c r="E51" i="92"/>
  <c r="D51" i="92"/>
  <c r="F50" i="92"/>
  <c r="E50" i="92"/>
  <c r="D50" i="92"/>
  <c r="F49" i="92"/>
  <c r="E49" i="92"/>
  <c r="D49" i="92"/>
  <c r="F48" i="92"/>
  <c r="E48" i="92"/>
  <c r="D48" i="92"/>
  <c r="F47" i="92"/>
  <c r="E47" i="92"/>
  <c r="D47" i="92"/>
  <c r="F46" i="92"/>
  <c r="E46" i="92"/>
  <c r="D46" i="92"/>
  <c r="F45" i="92"/>
  <c r="E45" i="92"/>
  <c r="D45" i="92"/>
  <c r="F44" i="92"/>
  <c r="E44" i="92"/>
  <c r="D44" i="92"/>
  <c r="F43" i="92"/>
  <c r="E43" i="92"/>
  <c r="D43" i="92"/>
  <c r="F42" i="92"/>
  <c r="E42" i="92"/>
  <c r="D42" i="92"/>
  <c r="F41" i="92"/>
  <c r="E41" i="92"/>
  <c r="D41" i="92"/>
  <c r="F40" i="92"/>
  <c r="E40" i="92"/>
  <c r="D40" i="92"/>
  <c r="F39" i="92"/>
  <c r="E39" i="92"/>
  <c r="D39" i="92"/>
  <c r="F38" i="92"/>
  <c r="E38" i="92"/>
  <c r="D38" i="92"/>
  <c r="F37" i="92"/>
  <c r="E37" i="92"/>
  <c r="D37" i="92"/>
  <c r="F36" i="92"/>
  <c r="E36" i="92"/>
  <c r="D36" i="92"/>
  <c r="F35" i="92"/>
  <c r="E35" i="92"/>
  <c r="D35" i="92"/>
  <c r="F34" i="92"/>
  <c r="E34" i="92"/>
  <c r="D34" i="92"/>
  <c r="F33" i="92"/>
  <c r="E33" i="92"/>
  <c r="D33" i="92"/>
  <c r="F32" i="92"/>
  <c r="E32" i="92"/>
  <c r="D32" i="92"/>
  <c r="F31" i="92"/>
  <c r="E31" i="92"/>
  <c r="D31" i="92"/>
  <c r="F30" i="92"/>
  <c r="E30" i="92"/>
  <c r="D30" i="92"/>
  <c r="F29" i="92"/>
  <c r="E29" i="92"/>
  <c r="D29" i="92"/>
  <c r="F28" i="92"/>
  <c r="E28" i="92"/>
  <c r="D28" i="92"/>
  <c r="F27" i="92"/>
  <c r="E27" i="92"/>
  <c r="D27" i="92"/>
  <c r="F26" i="92"/>
  <c r="E26" i="92"/>
  <c r="D26" i="92"/>
  <c r="F25" i="92"/>
  <c r="E25" i="92"/>
  <c r="D25" i="92"/>
  <c r="F24" i="92"/>
  <c r="E24" i="92"/>
  <c r="D24" i="92"/>
  <c r="F23" i="92"/>
  <c r="E23" i="92"/>
  <c r="D23" i="92"/>
  <c r="F22" i="92"/>
  <c r="E22" i="92"/>
  <c r="D22" i="92"/>
  <c r="F21" i="92"/>
  <c r="E21" i="92"/>
  <c r="D21" i="92"/>
  <c r="F20" i="92"/>
  <c r="E20" i="92"/>
  <c r="D20" i="92"/>
  <c r="F19" i="92"/>
  <c r="E19" i="92"/>
  <c r="D19" i="92"/>
  <c r="F18" i="92"/>
  <c r="E18" i="92"/>
  <c r="D18" i="92"/>
  <c r="F17" i="92"/>
  <c r="E17" i="92"/>
  <c r="D17" i="92"/>
  <c r="F16" i="92"/>
  <c r="E16" i="92"/>
  <c r="D16" i="92"/>
  <c r="F15" i="92"/>
  <c r="E15" i="92"/>
  <c r="D15" i="92"/>
  <c r="F14" i="92"/>
  <c r="E14" i="92"/>
  <c r="D14" i="92"/>
  <c r="F13" i="92"/>
  <c r="E13" i="92"/>
  <c r="D13" i="92"/>
  <c r="F12" i="92"/>
  <c r="E12" i="92"/>
  <c r="D12" i="92"/>
  <c r="F11" i="92"/>
  <c r="E11" i="92"/>
  <c r="D11" i="92"/>
  <c r="F10" i="92"/>
  <c r="E10" i="92"/>
  <c r="D10" i="92"/>
  <c r="F9" i="92"/>
  <c r="E9" i="92"/>
  <c r="D9" i="92"/>
  <c r="F8" i="92"/>
  <c r="E8" i="92"/>
  <c r="D8" i="92"/>
  <c r="F7" i="92"/>
  <c r="E7" i="92"/>
  <c r="D7" i="92"/>
  <c r="F6" i="92"/>
  <c r="E6" i="92"/>
  <c r="D6" i="92"/>
  <c r="F5" i="92"/>
  <c r="E5" i="92"/>
  <c r="D5" i="92"/>
  <c r="F581" i="97"/>
  <c r="E581" i="97"/>
  <c r="D581" i="97"/>
  <c r="F580" i="97"/>
  <c r="E580" i="97"/>
  <c r="D580" i="97"/>
  <c r="F579" i="97"/>
  <c r="E579" i="97"/>
  <c r="D579" i="97"/>
  <c r="F578" i="97"/>
  <c r="E578" i="97"/>
  <c r="D578" i="97"/>
  <c r="F577" i="97"/>
  <c r="E577" i="97"/>
  <c r="D577" i="97"/>
  <c r="F576" i="97"/>
  <c r="E576" i="97"/>
  <c r="D576" i="97"/>
  <c r="F575" i="97"/>
  <c r="E575" i="97"/>
  <c r="D575" i="97"/>
  <c r="F574" i="97"/>
  <c r="E574" i="97"/>
  <c r="D574" i="97"/>
  <c r="F573" i="97"/>
  <c r="E573" i="97"/>
  <c r="D573" i="97"/>
  <c r="F572" i="97"/>
  <c r="E572" i="97"/>
  <c r="D572" i="97"/>
  <c r="F571" i="97"/>
  <c r="E571" i="97"/>
  <c r="D571" i="97"/>
  <c r="F570" i="97"/>
  <c r="E570" i="97"/>
  <c r="D570" i="97"/>
  <c r="F569" i="97"/>
  <c r="E569" i="97"/>
  <c r="D569" i="97"/>
  <c r="F568" i="97"/>
  <c r="E568" i="97"/>
  <c r="D568" i="97"/>
  <c r="F567" i="97"/>
  <c r="E567" i="97"/>
  <c r="D567" i="97"/>
  <c r="F566" i="97"/>
  <c r="E566" i="97"/>
  <c r="D566" i="97"/>
  <c r="F565" i="97"/>
  <c r="E565" i="97"/>
  <c r="D565" i="97"/>
  <c r="F564" i="97"/>
  <c r="E564" i="97"/>
  <c r="D564" i="97"/>
  <c r="F563" i="97"/>
  <c r="E563" i="97"/>
  <c r="D563" i="97"/>
  <c r="F562" i="97"/>
  <c r="E562" i="97"/>
  <c r="D562" i="97"/>
  <c r="F561" i="97"/>
  <c r="E561" i="97"/>
  <c r="D561" i="97"/>
  <c r="F560" i="97"/>
  <c r="E560" i="97"/>
  <c r="D560" i="97"/>
  <c r="F559" i="97"/>
  <c r="E559" i="97"/>
  <c r="D559" i="97"/>
  <c r="F558" i="97"/>
  <c r="E558" i="97"/>
  <c r="D558" i="97"/>
  <c r="F557" i="97"/>
  <c r="E557" i="97"/>
  <c r="D557" i="97"/>
  <c r="F556" i="97"/>
  <c r="E556" i="97"/>
  <c r="D556" i="97"/>
  <c r="F555" i="97"/>
  <c r="E555" i="97"/>
  <c r="D555" i="97"/>
  <c r="F554" i="97"/>
  <c r="E554" i="97"/>
  <c r="D554" i="97"/>
  <c r="F553" i="97"/>
  <c r="E553" i="97"/>
  <c r="D553" i="97"/>
  <c r="F552" i="97"/>
  <c r="E552" i="97"/>
  <c r="D552" i="97"/>
  <c r="F551" i="97"/>
  <c r="E551" i="97"/>
  <c r="D551" i="97"/>
  <c r="F550" i="97"/>
  <c r="E550" i="97"/>
  <c r="D550" i="97"/>
  <c r="F549" i="97"/>
  <c r="E549" i="97"/>
  <c r="D549" i="97"/>
  <c r="F548" i="97"/>
  <c r="E548" i="97"/>
  <c r="D548" i="97"/>
  <c r="F547" i="97"/>
  <c r="E547" i="97"/>
  <c r="D547" i="97"/>
  <c r="F546" i="97"/>
  <c r="E546" i="97"/>
  <c r="D546" i="97"/>
  <c r="F545" i="97"/>
  <c r="E545" i="97"/>
  <c r="D545" i="97"/>
  <c r="F544" i="97"/>
  <c r="E544" i="97"/>
  <c r="D544" i="97"/>
  <c r="F543" i="97"/>
  <c r="E543" i="97"/>
  <c r="D543" i="97"/>
  <c r="F542" i="97"/>
  <c r="E542" i="97"/>
  <c r="D542" i="97"/>
  <c r="F541" i="97"/>
  <c r="E541" i="97"/>
  <c r="D541" i="97"/>
  <c r="F540" i="97"/>
  <c r="E540" i="97"/>
  <c r="D540" i="97"/>
  <c r="F539" i="97"/>
  <c r="E539" i="97"/>
  <c r="D539" i="97"/>
  <c r="F538" i="97"/>
  <c r="E538" i="97"/>
  <c r="D538" i="97"/>
  <c r="F537" i="97"/>
  <c r="E537" i="97"/>
  <c r="D537" i="97"/>
  <c r="F536" i="97"/>
  <c r="E536" i="97"/>
  <c r="D536" i="97"/>
  <c r="F535" i="97"/>
  <c r="E535" i="97"/>
  <c r="D535" i="97"/>
  <c r="F534" i="97"/>
  <c r="E534" i="97"/>
  <c r="D534" i="97"/>
  <c r="F533" i="97"/>
  <c r="E533" i="97"/>
  <c r="D533" i="97"/>
  <c r="F532" i="97"/>
  <c r="E532" i="97"/>
  <c r="D532" i="97"/>
  <c r="F531" i="97"/>
  <c r="E531" i="97"/>
  <c r="D531" i="97"/>
  <c r="F530" i="97"/>
  <c r="E530" i="97"/>
  <c r="D530" i="97"/>
  <c r="F529" i="97"/>
  <c r="E529" i="97"/>
  <c r="D529" i="97"/>
  <c r="F528" i="97"/>
  <c r="E528" i="97"/>
  <c r="D528" i="97"/>
  <c r="F527" i="97"/>
  <c r="E527" i="97"/>
  <c r="D527" i="97"/>
  <c r="F526" i="97"/>
  <c r="E526" i="97"/>
  <c r="D526" i="97"/>
  <c r="F525" i="97"/>
  <c r="E525" i="97"/>
  <c r="D525" i="97"/>
  <c r="F524" i="97"/>
  <c r="E524" i="97"/>
  <c r="D524" i="97"/>
  <c r="F523" i="97"/>
  <c r="E523" i="97"/>
  <c r="D523" i="97"/>
  <c r="F522" i="97"/>
  <c r="E522" i="97"/>
  <c r="D522" i="97"/>
  <c r="F521" i="97"/>
  <c r="E521" i="97"/>
  <c r="D521" i="97"/>
  <c r="F520" i="97"/>
  <c r="E520" i="97"/>
  <c r="D520" i="97"/>
  <c r="F519" i="97"/>
  <c r="E519" i="97"/>
  <c r="D519" i="97"/>
  <c r="F518" i="97"/>
  <c r="E518" i="97"/>
  <c r="D518" i="97"/>
  <c r="F517" i="97"/>
  <c r="E517" i="97"/>
  <c r="D517" i="97"/>
  <c r="F516" i="97"/>
  <c r="E516" i="97"/>
  <c r="D516" i="97"/>
  <c r="F515" i="97"/>
  <c r="E515" i="97"/>
  <c r="D515" i="97"/>
  <c r="F514" i="97"/>
  <c r="E514" i="97"/>
  <c r="D514" i="97"/>
  <c r="F513" i="97"/>
  <c r="E513" i="97"/>
  <c r="D513" i="97"/>
  <c r="F512" i="97"/>
  <c r="E512" i="97"/>
  <c r="D512" i="97"/>
  <c r="F511" i="97"/>
  <c r="E511" i="97"/>
  <c r="D511" i="97"/>
  <c r="F510" i="97"/>
  <c r="E510" i="97"/>
  <c r="D510" i="97"/>
  <c r="F509" i="97"/>
  <c r="E509" i="97"/>
  <c r="D509" i="97"/>
  <c r="F508" i="97"/>
  <c r="E508" i="97"/>
  <c r="D508" i="97"/>
  <c r="F507" i="97"/>
  <c r="E507" i="97"/>
  <c r="D507" i="97"/>
  <c r="F506" i="97"/>
  <c r="E506" i="97"/>
  <c r="D506" i="97"/>
  <c r="F505" i="97"/>
  <c r="E505" i="97"/>
  <c r="D505" i="97"/>
  <c r="F504" i="97"/>
  <c r="E504" i="97"/>
  <c r="D504" i="97"/>
  <c r="F503" i="97"/>
  <c r="E503" i="97"/>
  <c r="D503" i="97"/>
  <c r="F502" i="97"/>
  <c r="E502" i="97"/>
  <c r="D502" i="97"/>
  <c r="F501" i="97"/>
  <c r="E501" i="97"/>
  <c r="D501" i="97"/>
  <c r="F500" i="97"/>
  <c r="E500" i="97"/>
  <c r="D500" i="97"/>
  <c r="F499" i="97"/>
  <c r="E499" i="97"/>
  <c r="D499" i="97"/>
  <c r="F498" i="97"/>
  <c r="E498" i="97"/>
  <c r="D498" i="97"/>
  <c r="F497" i="97"/>
  <c r="E497" i="97"/>
  <c r="D497" i="97"/>
  <c r="F496" i="97"/>
  <c r="E496" i="97"/>
  <c r="D496" i="97"/>
  <c r="F495" i="97"/>
  <c r="E495" i="97"/>
  <c r="D495" i="97"/>
  <c r="F494" i="97"/>
  <c r="E494" i="97"/>
  <c r="D494" i="97"/>
  <c r="F493" i="97"/>
  <c r="E493" i="97"/>
  <c r="D493" i="97"/>
  <c r="F492" i="97"/>
  <c r="E492" i="97"/>
  <c r="D492" i="97"/>
  <c r="F491" i="97"/>
  <c r="E491" i="97"/>
  <c r="D491" i="97"/>
  <c r="F490" i="97"/>
  <c r="E490" i="97"/>
  <c r="D490" i="97"/>
  <c r="F489" i="97"/>
  <c r="E489" i="97"/>
  <c r="D489" i="97"/>
  <c r="F488" i="97"/>
  <c r="E488" i="97"/>
  <c r="D488" i="97"/>
  <c r="F487" i="97"/>
  <c r="E487" i="97"/>
  <c r="D487" i="97"/>
  <c r="F486" i="97"/>
  <c r="E486" i="97"/>
  <c r="D486" i="97"/>
  <c r="F485" i="97"/>
  <c r="E485" i="97"/>
  <c r="D485" i="97"/>
  <c r="F484" i="97"/>
  <c r="E484" i="97"/>
  <c r="D484" i="97"/>
  <c r="F483" i="97"/>
  <c r="E483" i="97"/>
  <c r="D483" i="97"/>
  <c r="F482" i="97"/>
  <c r="E482" i="97"/>
  <c r="D482" i="97"/>
  <c r="F481" i="97"/>
  <c r="E481" i="97"/>
  <c r="D481" i="97"/>
  <c r="F480" i="97"/>
  <c r="E480" i="97"/>
  <c r="D480" i="97"/>
  <c r="F479" i="97"/>
  <c r="E479" i="97"/>
  <c r="D479" i="97"/>
  <c r="F478" i="97"/>
  <c r="E478" i="97"/>
  <c r="D478" i="97"/>
  <c r="F477" i="97"/>
  <c r="E477" i="97"/>
  <c r="D477" i="97"/>
  <c r="F476" i="97"/>
  <c r="E476" i="97"/>
  <c r="D476" i="97"/>
  <c r="F475" i="97"/>
  <c r="E475" i="97"/>
  <c r="D475" i="97"/>
  <c r="F474" i="97"/>
  <c r="E474" i="97"/>
  <c r="D474" i="97"/>
  <c r="F473" i="97"/>
  <c r="E473" i="97"/>
  <c r="D473" i="97"/>
  <c r="F472" i="97"/>
  <c r="E472" i="97"/>
  <c r="D472" i="97"/>
  <c r="F471" i="97"/>
  <c r="E471" i="97"/>
  <c r="D471" i="97"/>
  <c r="F470" i="97"/>
  <c r="E470" i="97"/>
  <c r="D470" i="97"/>
  <c r="F469" i="97"/>
  <c r="E469" i="97"/>
  <c r="D469" i="97"/>
  <c r="F468" i="97"/>
  <c r="E468" i="97"/>
  <c r="D468" i="97"/>
  <c r="F467" i="97"/>
  <c r="E467" i="97"/>
  <c r="D467" i="97"/>
  <c r="F466" i="97"/>
  <c r="E466" i="97"/>
  <c r="D466" i="97"/>
  <c r="F465" i="97"/>
  <c r="E465" i="97"/>
  <c r="D465" i="97"/>
  <c r="F464" i="97"/>
  <c r="E464" i="97"/>
  <c r="D464" i="97"/>
  <c r="F463" i="97"/>
  <c r="E463" i="97"/>
  <c r="D463" i="97"/>
  <c r="F462" i="97"/>
  <c r="E462" i="97"/>
  <c r="D462" i="97"/>
  <c r="F461" i="97"/>
  <c r="E461" i="97"/>
  <c r="D461" i="97"/>
  <c r="F460" i="97"/>
  <c r="E460" i="97"/>
  <c r="D460" i="97"/>
  <c r="F459" i="97"/>
  <c r="E459" i="97"/>
  <c r="D459" i="97"/>
  <c r="F458" i="97"/>
  <c r="E458" i="97"/>
  <c r="D458" i="97"/>
  <c r="F457" i="97"/>
  <c r="E457" i="97"/>
  <c r="D457" i="97"/>
  <c r="F456" i="97"/>
  <c r="E456" i="97"/>
  <c r="D456" i="97"/>
  <c r="F455" i="97"/>
  <c r="E455" i="97"/>
  <c r="D455" i="97"/>
  <c r="F454" i="97"/>
  <c r="E454" i="97"/>
  <c r="D454" i="97"/>
  <c r="F453" i="97"/>
  <c r="E453" i="97"/>
  <c r="D453" i="97"/>
  <c r="F452" i="97"/>
  <c r="E452" i="97"/>
  <c r="D452" i="97"/>
  <c r="F451" i="97"/>
  <c r="E451" i="97"/>
  <c r="D451" i="97"/>
  <c r="F450" i="97"/>
  <c r="E450" i="97"/>
  <c r="D450" i="97"/>
  <c r="F449" i="97"/>
  <c r="E449" i="97"/>
  <c r="D449" i="97"/>
  <c r="F448" i="97"/>
  <c r="E448" i="97"/>
  <c r="D448" i="97"/>
  <c r="F447" i="97"/>
  <c r="E447" i="97"/>
  <c r="D447" i="97"/>
  <c r="F446" i="97"/>
  <c r="E446" i="97"/>
  <c r="D446" i="97"/>
  <c r="F445" i="97"/>
  <c r="E445" i="97"/>
  <c r="D445" i="97"/>
  <c r="F444" i="97"/>
  <c r="E444" i="97"/>
  <c r="D444" i="97"/>
  <c r="F443" i="97"/>
  <c r="E443" i="97"/>
  <c r="D443" i="97"/>
  <c r="F442" i="97"/>
  <c r="E442" i="97"/>
  <c r="D442" i="97"/>
  <c r="F441" i="97"/>
  <c r="E441" i="97"/>
  <c r="D441" i="97"/>
  <c r="F440" i="97"/>
  <c r="E440" i="97"/>
  <c r="D440" i="97"/>
  <c r="F439" i="97"/>
  <c r="E439" i="97"/>
  <c r="D439" i="97"/>
  <c r="F438" i="97"/>
  <c r="E438" i="97"/>
  <c r="D438" i="97"/>
  <c r="F437" i="97"/>
  <c r="E437" i="97"/>
  <c r="D437" i="97"/>
  <c r="F436" i="97"/>
  <c r="E436" i="97"/>
  <c r="D436" i="97"/>
  <c r="F435" i="97"/>
  <c r="E435" i="97"/>
  <c r="D435" i="97"/>
  <c r="F434" i="97"/>
  <c r="E434" i="97"/>
  <c r="D434" i="97"/>
  <c r="F433" i="97"/>
  <c r="E433" i="97"/>
  <c r="D433" i="97"/>
  <c r="F432" i="97"/>
  <c r="E432" i="97"/>
  <c r="D432" i="97"/>
  <c r="F431" i="97"/>
  <c r="E431" i="97"/>
  <c r="D431" i="97"/>
  <c r="F430" i="97"/>
  <c r="E430" i="97"/>
  <c r="D430" i="97"/>
  <c r="F429" i="97"/>
  <c r="E429" i="97"/>
  <c r="D429" i="97"/>
  <c r="F428" i="97"/>
  <c r="E428" i="97"/>
  <c r="D428" i="97"/>
  <c r="F427" i="97"/>
  <c r="E427" i="97"/>
  <c r="D427" i="97"/>
  <c r="F426" i="97"/>
  <c r="E426" i="97"/>
  <c r="D426" i="97"/>
  <c r="F425" i="97"/>
  <c r="E425" i="97"/>
  <c r="D425" i="97"/>
  <c r="F424" i="97"/>
  <c r="E424" i="97"/>
  <c r="D424" i="97"/>
  <c r="F423" i="97"/>
  <c r="E423" i="97"/>
  <c r="D423" i="97"/>
  <c r="F422" i="97"/>
  <c r="E422" i="97"/>
  <c r="D422" i="97"/>
  <c r="F421" i="97"/>
  <c r="E421" i="97"/>
  <c r="D421" i="97"/>
  <c r="F420" i="97"/>
  <c r="E420" i="97"/>
  <c r="D420" i="97"/>
  <c r="F419" i="97"/>
  <c r="E419" i="97"/>
  <c r="D419" i="97"/>
  <c r="F418" i="97"/>
  <c r="E418" i="97"/>
  <c r="D418" i="97"/>
  <c r="F417" i="97"/>
  <c r="E417" i="97"/>
  <c r="D417" i="97"/>
  <c r="F416" i="97"/>
  <c r="E416" i="97"/>
  <c r="D416" i="97"/>
  <c r="F415" i="97"/>
  <c r="E415" i="97"/>
  <c r="D415" i="97"/>
  <c r="F414" i="97"/>
  <c r="E414" i="97"/>
  <c r="D414" i="97"/>
  <c r="F413" i="97"/>
  <c r="E413" i="97"/>
  <c r="D413" i="97"/>
  <c r="F412" i="97"/>
  <c r="E412" i="97"/>
  <c r="D412" i="97"/>
  <c r="F411" i="97"/>
  <c r="E411" i="97"/>
  <c r="D411" i="97"/>
  <c r="F410" i="97"/>
  <c r="E410" i="97"/>
  <c r="D410" i="97"/>
  <c r="F409" i="97"/>
  <c r="E409" i="97"/>
  <c r="D409" i="97"/>
  <c r="F408" i="97"/>
  <c r="E408" i="97"/>
  <c r="D408" i="97"/>
  <c r="F407" i="97"/>
  <c r="E407" i="97"/>
  <c r="D407" i="97"/>
  <c r="F406" i="97"/>
  <c r="E406" i="97"/>
  <c r="D406" i="97"/>
  <c r="F405" i="97"/>
  <c r="E405" i="97"/>
  <c r="D405" i="97"/>
  <c r="F404" i="97"/>
  <c r="E404" i="97"/>
  <c r="D404" i="97"/>
  <c r="F403" i="97"/>
  <c r="E403" i="97"/>
  <c r="D403" i="97"/>
  <c r="F402" i="97"/>
  <c r="E402" i="97"/>
  <c r="D402" i="97"/>
  <c r="F401" i="97"/>
  <c r="E401" i="97"/>
  <c r="D401" i="97"/>
  <c r="F400" i="97"/>
  <c r="E400" i="97"/>
  <c r="D400" i="97"/>
  <c r="F399" i="97"/>
  <c r="E399" i="97"/>
  <c r="D399" i="97"/>
  <c r="F398" i="97"/>
  <c r="E398" i="97"/>
  <c r="D398" i="97"/>
  <c r="F397" i="97"/>
  <c r="E397" i="97"/>
  <c r="D397" i="97"/>
  <c r="F396" i="97"/>
  <c r="E396" i="97"/>
  <c r="D396" i="97"/>
  <c r="F395" i="97"/>
  <c r="E395" i="97"/>
  <c r="D395" i="97"/>
  <c r="F394" i="97"/>
  <c r="E394" i="97"/>
  <c r="D394" i="97"/>
  <c r="F393" i="97"/>
  <c r="E393" i="97"/>
  <c r="D393" i="97"/>
  <c r="F392" i="97"/>
  <c r="E392" i="97"/>
  <c r="D392" i="97"/>
  <c r="F391" i="97"/>
  <c r="E391" i="97"/>
  <c r="D391" i="97"/>
  <c r="F390" i="97"/>
  <c r="E390" i="97"/>
  <c r="D390" i="97"/>
  <c r="F389" i="97"/>
  <c r="E389" i="97"/>
  <c r="D389" i="97"/>
  <c r="F388" i="97"/>
  <c r="E388" i="97"/>
  <c r="D388" i="97"/>
  <c r="F387" i="97"/>
  <c r="E387" i="97"/>
  <c r="D387" i="97"/>
  <c r="F386" i="97"/>
  <c r="E386" i="97"/>
  <c r="D386" i="97"/>
  <c r="F385" i="97"/>
  <c r="E385" i="97"/>
  <c r="D385" i="97"/>
  <c r="F384" i="97"/>
  <c r="E384" i="97"/>
  <c r="D384" i="97"/>
  <c r="F383" i="97"/>
  <c r="E383" i="97"/>
  <c r="D383" i="97"/>
  <c r="F382" i="97"/>
  <c r="E382" i="97"/>
  <c r="D382" i="97"/>
  <c r="F381" i="97"/>
  <c r="E381" i="97"/>
  <c r="D381" i="97"/>
  <c r="F380" i="97"/>
  <c r="E380" i="97"/>
  <c r="D380" i="97"/>
  <c r="F379" i="97"/>
  <c r="E379" i="97"/>
  <c r="D379" i="97"/>
  <c r="F378" i="97"/>
  <c r="E378" i="97"/>
  <c r="D378" i="97"/>
  <c r="F377" i="97"/>
  <c r="E377" i="97"/>
  <c r="D377" i="97"/>
  <c r="F376" i="97"/>
  <c r="E376" i="97"/>
  <c r="D376" i="97"/>
  <c r="F375" i="97"/>
  <c r="E375" i="97"/>
  <c r="D375" i="97"/>
  <c r="F374" i="97"/>
  <c r="E374" i="97"/>
  <c r="D374" i="97"/>
  <c r="F373" i="97"/>
  <c r="E373" i="97"/>
  <c r="D373" i="97"/>
  <c r="F372" i="97"/>
  <c r="E372" i="97"/>
  <c r="D372" i="97"/>
  <c r="F371" i="97"/>
  <c r="E371" i="97"/>
  <c r="D371" i="97"/>
  <c r="F370" i="97"/>
  <c r="E370" i="97"/>
  <c r="D370" i="97"/>
  <c r="F369" i="97"/>
  <c r="E369" i="97"/>
  <c r="D369" i="97"/>
  <c r="F368" i="97"/>
  <c r="E368" i="97"/>
  <c r="D368" i="97"/>
  <c r="F367" i="97"/>
  <c r="E367" i="97"/>
  <c r="D367" i="97"/>
  <c r="F366" i="97"/>
  <c r="E366" i="97"/>
  <c r="D366" i="97"/>
  <c r="F365" i="97"/>
  <c r="E365" i="97"/>
  <c r="D365" i="97"/>
  <c r="F364" i="97"/>
  <c r="E364" i="97"/>
  <c r="D364" i="97"/>
  <c r="F363" i="97"/>
  <c r="E363" i="97"/>
  <c r="D363" i="97"/>
  <c r="F362" i="97"/>
  <c r="E362" i="97"/>
  <c r="D362" i="97"/>
  <c r="F361" i="97"/>
  <c r="E361" i="97"/>
  <c r="D361" i="97"/>
  <c r="F360" i="97"/>
  <c r="E360" i="97"/>
  <c r="D360" i="97"/>
  <c r="F359" i="97"/>
  <c r="E359" i="97"/>
  <c r="D359" i="97"/>
  <c r="F358" i="97"/>
  <c r="E358" i="97"/>
  <c r="D358" i="97"/>
  <c r="F357" i="97"/>
  <c r="E357" i="97"/>
  <c r="D357" i="97"/>
  <c r="F356" i="97"/>
  <c r="E356" i="97"/>
  <c r="D356" i="97"/>
  <c r="F355" i="97"/>
  <c r="E355" i="97"/>
  <c r="D355" i="97"/>
  <c r="F354" i="97"/>
  <c r="E354" i="97"/>
  <c r="D354" i="97"/>
  <c r="F353" i="97"/>
  <c r="E353" i="97"/>
  <c r="D353" i="97"/>
  <c r="F352" i="97"/>
  <c r="E352" i="97"/>
  <c r="D352" i="97"/>
  <c r="F351" i="97"/>
  <c r="E351" i="97"/>
  <c r="D351" i="97"/>
  <c r="F350" i="97"/>
  <c r="E350" i="97"/>
  <c r="D350" i="97"/>
  <c r="F349" i="97"/>
  <c r="E349" i="97"/>
  <c r="D349" i="97"/>
  <c r="F348" i="97"/>
  <c r="E348" i="97"/>
  <c r="D348" i="97"/>
  <c r="F347" i="97"/>
  <c r="E347" i="97"/>
  <c r="D347" i="97"/>
  <c r="F346" i="97"/>
  <c r="E346" i="97"/>
  <c r="D346" i="97"/>
  <c r="F345" i="97"/>
  <c r="E345" i="97"/>
  <c r="D345" i="97"/>
  <c r="F344" i="97"/>
  <c r="E344" i="97"/>
  <c r="D344" i="97"/>
  <c r="F343" i="97"/>
  <c r="E343" i="97"/>
  <c r="D343" i="97"/>
  <c r="F342" i="97"/>
  <c r="E342" i="97"/>
  <c r="D342" i="97"/>
  <c r="F341" i="97"/>
  <c r="E341" i="97"/>
  <c r="D341" i="97"/>
  <c r="F340" i="97"/>
  <c r="E340" i="97"/>
  <c r="D340" i="97"/>
  <c r="F339" i="97"/>
  <c r="E339" i="97"/>
  <c r="D339" i="97"/>
  <c r="F338" i="97"/>
  <c r="E338" i="97"/>
  <c r="D338" i="97"/>
  <c r="F337" i="97"/>
  <c r="E337" i="97"/>
  <c r="D337" i="97"/>
  <c r="F336" i="97"/>
  <c r="E336" i="97"/>
  <c r="D336" i="97"/>
  <c r="F335" i="97"/>
  <c r="E335" i="97"/>
  <c r="D335" i="97"/>
  <c r="F334" i="97"/>
  <c r="E334" i="97"/>
  <c r="D334" i="97"/>
  <c r="F333" i="97"/>
  <c r="E333" i="97"/>
  <c r="D333" i="97"/>
  <c r="F332" i="97"/>
  <c r="E332" i="97"/>
  <c r="D332" i="97"/>
  <c r="F331" i="97"/>
  <c r="E331" i="97"/>
  <c r="D331" i="97"/>
  <c r="F330" i="97"/>
  <c r="E330" i="97"/>
  <c r="D330" i="97"/>
  <c r="F329" i="97"/>
  <c r="E329" i="97"/>
  <c r="D329" i="97"/>
  <c r="F328" i="97"/>
  <c r="E328" i="97"/>
  <c r="D328" i="97"/>
  <c r="F327" i="97"/>
  <c r="E327" i="97"/>
  <c r="D327" i="97"/>
  <c r="F326" i="97"/>
  <c r="E326" i="97"/>
  <c r="D326" i="97"/>
  <c r="F325" i="97"/>
  <c r="E325" i="97"/>
  <c r="D325" i="97"/>
  <c r="F324" i="97"/>
  <c r="E324" i="97"/>
  <c r="D324" i="97"/>
  <c r="F323" i="97"/>
  <c r="E323" i="97"/>
  <c r="D323" i="97"/>
  <c r="F322" i="97"/>
  <c r="E322" i="97"/>
  <c r="D322" i="97"/>
  <c r="F321" i="97"/>
  <c r="E321" i="97"/>
  <c r="D321" i="97"/>
  <c r="F320" i="97"/>
  <c r="E320" i="97"/>
  <c r="D320" i="97"/>
  <c r="F319" i="97"/>
  <c r="E319" i="97"/>
  <c r="D319" i="97"/>
  <c r="F318" i="97"/>
  <c r="E318" i="97"/>
  <c r="D318" i="97"/>
  <c r="F317" i="97"/>
  <c r="E317" i="97"/>
  <c r="D317" i="97"/>
  <c r="F316" i="97"/>
  <c r="E316" i="97"/>
  <c r="D316" i="97"/>
  <c r="F315" i="97"/>
  <c r="E315" i="97"/>
  <c r="D315" i="97"/>
  <c r="F314" i="97"/>
  <c r="E314" i="97"/>
  <c r="D314" i="97"/>
  <c r="F313" i="97"/>
  <c r="E313" i="97"/>
  <c r="D313" i="97"/>
  <c r="F312" i="97"/>
  <c r="E312" i="97"/>
  <c r="D312" i="97"/>
  <c r="F311" i="97"/>
  <c r="E311" i="97"/>
  <c r="D311" i="97"/>
  <c r="F310" i="97"/>
  <c r="E310" i="97"/>
  <c r="D310" i="97"/>
  <c r="F309" i="97"/>
  <c r="E309" i="97"/>
  <c r="D309" i="97"/>
  <c r="F308" i="97"/>
  <c r="E308" i="97"/>
  <c r="D308" i="97"/>
  <c r="F307" i="97"/>
  <c r="E307" i="97"/>
  <c r="D307" i="97"/>
  <c r="F306" i="97"/>
  <c r="E306" i="97"/>
  <c r="D306" i="97"/>
  <c r="F305" i="97"/>
  <c r="E305" i="97"/>
  <c r="D305" i="97"/>
  <c r="F304" i="97"/>
  <c r="E304" i="97"/>
  <c r="D304" i="97"/>
  <c r="F303" i="97"/>
  <c r="E303" i="97"/>
  <c r="D303" i="97"/>
  <c r="F302" i="97"/>
  <c r="E302" i="97"/>
  <c r="D302" i="97"/>
  <c r="F301" i="97"/>
  <c r="E301" i="97"/>
  <c r="D301" i="97"/>
  <c r="F300" i="97"/>
  <c r="E300" i="97"/>
  <c r="D300" i="97"/>
  <c r="F299" i="97"/>
  <c r="E299" i="97"/>
  <c r="D299" i="97"/>
  <c r="F298" i="97"/>
  <c r="E298" i="97"/>
  <c r="D298" i="97"/>
  <c r="F297" i="97"/>
  <c r="E297" i="97"/>
  <c r="D297" i="97"/>
  <c r="F296" i="97"/>
  <c r="E296" i="97"/>
  <c r="D296" i="97"/>
  <c r="F295" i="97"/>
  <c r="E295" i="97"/>
  <c r="D295" i="97"/>
  <c r="F294" i="97"/>
  <c r="E294" i="97"/>
  <c r="D294" i="97"/>
  <c r="F293" i="97"/>
  <c r="E293" i="97"/>
  <c r="D293" i="97"/>
  <c r="F292" i="97"/>
  <c r="E292" i="97"/>
  <c r="D292" i="97"/>
  <c r="F291" i="97"/>
  <c r="E291" i="97"/>
  <c r="D291" i="97"/>
  <c r="F290" i="97"/>
  <c r="E290" i="97"/>
  <c r="D290" i="97"/>
  <c r="F289" i="97"/>
  <c r="E289" i="97"/>
  <c r="D289" i="97"/>
  <c r="F288" i="97"/>
  <c r="E288" i="97"/>
  <c r="D288" i="97"/>
  <c r="F287" i="97"/>
  <c r="E287" i="97"/>
  <c r="D287" i="97"/>
  <c r="F286" i="97"/>
  <c r="E286" i="97"/>
  <c r="D286" i="97"/>
  <c r="F285" i="97"/>
  <c r="E285" i="97"/>
  <c r="D285" i="97"/>
  <c r="F284" i="97"/>
  <c r="E284" i="97"/>
  <c r="D284" i="97"/>
  <c r="F283" i="97"/>
  <c r="E283" i="97"/>
  <c r="D283" i="97"/>
  <c r="F282" i="97"/>
  <c r="E282" i="97"/>
  <c r="D282" i="97"/>
  <c r="F281" i="97"/>
  <c r="E281" i="97"/>
  <c r="D281" i="97"/>
  <c r="F280" i="97"/>
  <c r="E280" i="97"/>
  <c r="D280" i="97"/>
  <c r="F279" i="97"/>
  <c r="E279" i="97"/>
  <c r="D279" i="97"/>
  <c r="F278" i="97"/>
  <c r="E278" i="97"/>
  <c r="D278" i="97"/>
  <c r="F277" i="97"/>
  <c r="E277" i="97"/>
  <c r="D277" i="97"/>
  <c r="F276" i="97"/>
  <c r="E276" i="97"/>
  <c r="D276" i="97"/>
  <c r="F275" i="97"/>
  <c r="E275" i="97"/>
  <c r="D275" i="97"/>
  <c r="F274" i="97"/>
  <c r="E274" i="97"/>
  <c r="D274" i="97"/>
  <c r="F273" i="97"/>
  <c r="E273" i="97"/>
  <c r="D273" i="97"/>
  <c r="F272" i="97"/>
  <c r="E272" i="97"/>
  <c r="D272" i="97"/>
  <c r="F271" i="97"/>
  <c r="E271" i="97"/>
  <c r="D271" i="97"/>
  <c r="F270" i="97"/>
  <c r="E270" i="97"/>
  <c r="D270" i="97"/>
  <c r="F269" i="97"/>
  <c r="E269" i="97"/>
  <c r="D269" i="97"/>
  <c r="F268" i="97"/>
  <c r="E268" i="97"/>
  <c r="D268" i="97"/>
  <c r="F267" i="97"/>
  <c r="E267" i="97"/>
  <c r="D267" i="97"/>
  <c r="F266" i="97"/>
  <c r="E266" i="97"/>
  <c r="D266" i="97"/>
  <c r="F265" i="97"/>
  <c r="E265" i="97"/>
  <c r="D265" i="97"/>
  <c r="F264" i="97"/>
  <c r="E264" i="97"/>
  <c r="D264" i="97"/>
  <c r="F263" i="97"/>
  <c r="E263" i="97"/>
  <c r="D263" i="97"/>
  <c r="F262" i="97"/>
  <c r="E262" i="97"/>
  <c r="D262" i="97"/>
  <c r="F261" i="97"/>
  <c r="E261" i="97"/>
  <c r="D261" i="97"/>
  <c r="F260" i="97"/>
  <c r="E260" i="97"/>
  <c r="D260" i="97"/>
  <c r="F259" i="97"/>
  <c r="E259" i="97"/>
  <c r="D259" i="97"/>
  <c r="F258" i="97"/>
  <c r="E258" i="97"/>
  <c r="D258" i="97"/>
  <c r="F257" i="97"/>
  <c r="E257" i="97"/>
  <c r="D257" i="97"/>
  <c r="F256" i="97"/>
  <c r="E256" i="97"/>
  <c r="D256" i="97"/>
  <c r="F255" i="97"/>
  <c r="E255" i="97"/>
  <c r="D255" i="97"/>
  <c r="F254" i="97"/>
  <c r="E254" i="97"/>
  <c r="D254" i="97"/>
  <c r="F253" i="97"/>
  <c r="E253" i="97"/>
  <c r="D253" i="97"/>
  <c r="F252" i="97"/>
  <c r="E252" i="97"/>
  <c r="D252" i="97"/>
  <c r="F251" i="97"/>
  <c r="E251" i="97"/>
  <c r="D251" i="97"/>
  <c r="F250" i="97"/>
  <c r="E250" i="97"/>
  <c r="D250" i="97"/>
  <c r="F249" i="97"/>
  <c r="E249" i="97"/>
  <c r="D249" i="97"/>
  <c r="F248" i="97"/>
  <c r="E248" i="97"/>
  <c r="D248" i="97"/>
  <c r="F247" i="97"/>
  <c r="E247" i="97"/>
  <c r="D247" i="97"/>
  <c r="F246" i="97"/>
  <c r="E246" i="97"/>
  <c r="D246" i="97"/>
  <c r="F245" i="97"/>
  <c r="E245" i="97"/>
  <c r="D245" i="97"/>
  <c r="F244" i="97"/>
  <c r="E244" i="97"/>
  <c r="D244" i="97"/>
  <c r="F243" i="97"/>
  <c r="E243" i="97"/>
  <c r="D243" i="97"/>
  <c r="F242" i="97"/>
  <c r="E242" i="97"/>
  <c r="D242" i="97"/>
  <c r="F241" i="97"/>
  <c r="E241" i="97"/>
  <c r="D241" i="97"/>
  <c r="F240" i="97"/>
  <c r="E240" i="97"/>
  <c r="D240" i="97"/>
  <c r="F239" i="97"/>
  <c r="E239" i="97"/>
  <c r="D239" i="97"/>
  <c r="F238" i="97"/>
  <c r="E238" i="97"/>
  <c r="D238" i="97"/>
  <c r="F237" i="97"/>
  <c r="E237" i="97"/>
  <c r="D237" i="97"/>
  <c r="F236" i="97"/>
  <c r="E236" i="97"/>
  <c r="D236" i="97"/>
  <c r="F235" i="97"/>
  <c r="E235" i="97"/>
  <c r="D235" i="97"/>
  <c r="F234" i="97"/>
  <c r="E234" i="97"/>
  <c r="D234" i="97"/>
  <c r="F233" i="97"/>
  <c r="E233" i="97"/>
  <c r="D233" i="97"/>
  <c r="F232" i="97"/>
  <c r="E232" i="97"/>
  <c r="D232" i="97"/>
  <c r="F231" i="97"/>
  <c r="E231" i="97"/>
  <c r="D231" i="97"/>
  <c r="F230" i="97"/>
  <c r="E230" i="97"/>
  <c r="D230" i="97"/>
  <c r="F229" i="97"/>
  <c r="E229" i="97"/>
  <c r="D229" i="97"/>
  <c r="F228" i="97"/>
  <c r="E228" i="97"/>
  <c r="D228" i="97"/>
  <c r="F227" i="97"/>
  <c r="E227" i="97"/>
  <c r="D227" i="97"/>
  <c r="F226" i="97"/>
  <c r="E226" i="97"/>
  <c r="D226" i="97"/>
  <c r="F225" i="97"/>
  <c r="E225" i="97"/>
  <c r="D225" i="97"/>
  <c r="F224" i="97"/>
  <c r="E224" i="97"/>
  <c r="D224" i="97"/>
  <c r="F223" i="97"/>
  <c r="E223" i="97"/>
  <c r="D223" i="97"/>
  <c r="F222" i="97"/>
  <c r="E222" i="97"/>
  <c r="D222" i="97"/>
  <c r="F221" i="97"/>
  <c r="E221" i="97"/>
  <c r="D221" i="97"/>
  <c r="F220" i="97"/>
  <c r="E220" i="97"/>
  <c r="D220" i="97"/>
  <c r="F219" i="97"/>
  <c r="E219" i="97"/>
  <c r="D219" i="97"/>
  <c r="F218" i="97"/>
  <c r="E218" i="97"/>
  <c r="D218" i="97"/>
  <c r="F217" i="97"/>
  <c r="E217" i="97"/>
  <c r="D217" i="97"/>
  <c r="F216" i="97"/>
  <c r="E216" i="97"/>
  <c r="D216" i="97"/>
  <c r="F215" i="97"/>
  <c r="E215" i="97"/>
  <c r="D215" i="97"/>
  <c r="F214" i="97"/>
  <c r="E214" i="97"/>
  <c r="D214" i="97"/>
  <c r="F213" i="97"/>
  <c r="E213" i="97"/>
  <c r="D213" i="97"/>
  <c r="F212" i="97"/>
  <c r="E212" i="97"/>
  <c r="D212" i="97"/>
  <c r="F211" i="97"/>
  <c r="E211" i="97"/>
  <c r="D211" i="97"/>
  <c r="F210" i="97"/>
  <c r="E210" i="97"/>
  <c r="D210" i="97"/>
  <c r="F209" i="97"/>
  <c r="E209" i="97"/>
  <c r="D209" i="97"/>
  <c r="F208" i="97"/>
  <c r="E208" i="97"/>
  <c r="D208" i="97"/>
  <c r="F207" i="97"/>
  <c r="E207" i="97"/>
  <c r="D207" i="97"/>
  <c r="F206" i="97"/>
  <c r="E206" i="97"/>
  <c r="D206" i="97"/>
  <c r="F205" i="97"/>
  <c r="E205" i="97"/>
  <c r="D205" i="97"/>
  <c r="F204" i="97"/>
  <c r="E204" i="97"/>
  <c r="D204" i="97"/>
  <c r="F203" i="97"/>
  <c r="E203" i="97"/>
  <c r="D203" i="97"/>
  <c r="F202" i="97"/>
  <c r="E202" i="97"/>
  <c r="D202" i="97"/>
  <c r="F201" i="97"/>
  <c r="E201" i="97"/>
  <c r="D201" i="97"/>
  <c r="F200" i="97"/>
  <c r="E200" i="97"/>
  <c r="D200" i="97"/>
  <c r="F199" i="97"/>
  <c r="E199" i="97"/>
  <c r="D199" i="97"/>
  <c r="F198" i="97"/>
  <c r="E198" i="97"/>
  <c r="D198" i="97"/>
  <c r="F197" i="97"/>
  <c r="E197" i="97"/>
  <c r="D197" i="97"/>
  <c r="F196" i="97"/>
  <c r="E196" i="97"/>
  <c r="D196" i="97"/>
  <c r="F195" i="97"/>
  <c r="E195" i="97"/>
  <c r="D195" i="97"/>
  <c r="F194" i="97"/>
  <c r="E194" i="97"/>
  <c r="D194" i="97"/>
  <c r="F193" i="97"/>
  <c r="E193" i="97"/>
  <c r="D193" i="97"/>
  <c r="F192" i="97"/>
  <c r="E192" i="97"/>
  <c r="D192" i="97"/>
  <c r="F191" i="97"/>
  <c r="E191" i="97"/>
  <c r="D191" i="97"/>
  <c r="F190" i="97"/>
  <c r="E190" i="97"/>
  <c r="D190" i="97"/>
  <c r="F189" i="97"/>
  <c r="E189" i="97"/>
  <c r="D189" i="97"/>
  <c r="F188" i="97"/>
  <c r="E188" i="97"/>
  <c r="D188" i="97"/>
  <c r="F187" i="97"/>
  <c r="E187" i="97"/>
  <c r="D187" i="97"/>
  <c r="F186" i="97"/>
  <c r="E186" i="97"/>
  <c r="D186" i="97"/>
  <c r="F185" i="97"/>
  <c r="E185" i="97"/>
  <c r="D185" i="97"/>
  <c r="F184" i="97"/>
  <c r="E184" i="97"/>
  <c r="D184" i="97"/>
  <c r="F183" i="97"/>
  <c r="E183" i="97"/>
  <c r="D183" i="97"/>
  <c r="F182" i="97"/>
  <c r="E182" i="97"/>
  <c r="D182" i="97"/>
  <c r="F181" i="97"/>
  <c r="E181" i="97"/>
  <c r="D181" i="97"/>
  <c r="F180" i="97"/>
  <c r="E180" i="97"/>
  <c r="D180" i="97"/>
  <c r="F179" i="97"/>
  <c r="E179" i="97"/>
  <c r="D179" i="97"/>
  <c r="F178" i="97"/>
  <c r="E178" i="97"/>
  <c r="D178" i="97"/>
  <c r="F177" i="97"/>
  <c r="E177" i="97"/>
  <c r="D177" i="97"/>
  <c r="F176" i="97"/>
  <c r="E176" i="97"/>
  <c r="D176" i="97"/>
  <c r="F175" i="97"/>
  <c r="E175" i="97"/>
  <c r="D175" i="97"/>
  <c r="F174" i="97"/>
  <c r="E174" i="97"/>
  <c r="D174" i="97"/>
  <c r="F173" i="97"/>
  <c r="E173" i="97"/>
  <c r="D173" i="97"/>
  <c r="F172" i="97"/>
  <c r="E172" i="97"/>
  <c r="D172" i="97"/>
  <c r="F171" i="97"/>
  <c r="E171" i="97"/>
  <c r="D171" i="97"/>
  <c r="F170" i="97"/>
  <c r="E170" i="97"/>
  <c r="D170" i="97"/>
  <c r="F169" i="97"/>
  <c r="E169" i="97"/>
  <c r="D169" i="97"/>
  <c r="F168" i="97"/>
  <c r="E168" i="97"/>
  <c r="D168" i="97"/>
  <c r="F167" i="97"/>
  <c r="E167" i="97"/>
  <c r="D167" i="97"/>
  <c r="F166" i="97"/>
  <c r="E166" i="97"/>
  <c r="D166" i="97"/>
  <c r="F165" i="97"/>
  <c r="E165" i="97"/>
  <c r="D165" i="97"/>
  <c r="F164" i="97"/>
  <c r="E164" i="97"/>
  <c r="D164" i="97"/>
  <c r="F163" i="97"/>
  <c r="E163" i="97"/>
  <c r="D163" i="97"/>
  <c r="F162" i="97"/>
  <c r="E162" i="97"/>
  <c r="D162" i="97"/>
  <c r="F161" i="97"/>
  <c r="E161" i="97"/>
  <c r="D161" i="97"/>
  <c r="F160" i="97"/>
  <c r="E160" i="97"/>
  <c r="D160" i="97"/>
  <c r="F159" i="97"/>
  <c r="E159" i="97"/>
  <c r="D159" i="97"/>
  <c r="F158" i="97"/>
  <c r="E158" i="97"/>
  <c r="D158" i="97"/>
  <c r="F157" i="97"/>
  <c r="E157" i="97"/>
  <c r="D157" i="97"/>
  <c r="F156" i="97"/>
  <c r="E156" i="97"/>
  <c r="D156" i="97"/>
  <c r="F155" i="97"/>
  <c r="E155" i="97"/>
  <c r="D155" i="97"/>
  <c r="F154" i="97"/>
  <c r="E154" i="97"/>
  <c r="D154" i="97"/>
  <c r="F153" i="97"/>
  <c r="E153" i="97"/>
  <c r="D153" i="97"/>
  <c r="F152" i="97"/>
  <c r="E152" i="97"/>
  <c r="D152" i="97"/>
  <c r="F151" i="97"/>
  <c r="E151" i="97"/>
  <c r="D151" i="97"/>
  <c r="F150" i="97"/>
  <c r="E150" i="97"/>
  <c r="D150" i="97"/>
  <c r="F149" i="97"/>
  <c r="E149" i="97"/>
  <c r="D149" i="97"/>
  <c r="F148" i="97"/>
  <c r="E148" i="97"/>
  <c r="D148" i="97"/>
  <c r="F147" i="97"/>
  <c r="E147" i="97"/>
  <c r="D147" i="97"/>
  <c r="F146" i="97"/>
  <c r="E146" i="97"/>
  <c r="D146" i="97"/>
  <c r="F145" i="97"/>
  <c r="E145" i="97"/>
  <c r="D145" i="97"/>
  <c r="F144" i="97"/>
  <c r="E144" i="97"/>
  <c r="D144" i="97"/>
  <c r="F143" i="97"/>
  <c r="E143" i="97"/>
  <c r="D143" i="97"/>
  <c r="F142" i="97"/>
  <c r="E142" i="97"/>
  <c r="D142" i="97"/>
  <c r="F141" i="97"/>
  <c r="E141" i="97"/>
  <c r="D141" i="97"/>
  <c r="F140" i="97"/>
  <c r="E140" i="97"/>
  <c r="D140" i="97"/>
  <c r="F139" i="97"/>
  <c r="E139" i="97"/>
  <c r="D139" i="97"/>
  <c r="F138" i="97"/>
  <c r="E138" i="97"/>
  <c r="D138" i="97"/>
  <c r="F137" i="97"/>
  <c r="E137" i="97"/>
  <c r="D137" i="97"/>
  <c r="F136" i="97"/>
  <c r="E136" i="97"/>
  <c r="D136" i="97"/>
  <c r="F135" i="97"/>
  <c r="E135" i="97"/>
  <c r="D135" i="97"/>
  <c r="F134" i="97"/>
  <c r="E134" i="97"/>
  <c r="D134" i="97"/>
  <c r="F133" i="97"/>
  <c r="E133" i="97"/>
  <c r="D133" i="97"/>
  <c r="F132" i="97"/>
  <c r="E132" i="97"/>
  <c r="D132" i="97"/>
  <c r="F131" i="97"/>
  <c r="E131" i="97"/>
  <c r="D131" i="97"/>
  <c r="F130" i="97"/>
  <c r="E130" i="97"/>
  <c r="D130" i="97"/>
  <c r="F129" i="97"/>
  <c r="E129" i="97"/>
  <c r="D129" i="97"/>
  <c r="F128" i="97"/>
  <c r="E128" i="97"/>
  <c r="D128" i="97"/>
  <c r="F127" i="97"/>
  <c r="E127" i="97"/>
  <c r="D127" i="97"/>
  <c r="F126" i="97"/>
  <c r="E126" i="97"/>
  <c r="D126" i="97"/>
  <c r="F125" i="97"/>
  <c r="E125" i="97"/>
  <c r="D125" i="97"/>
  <c r="F124" i="97"/>
  <c r="E124" i="97"/>
  <c r="D124" i="97"/>
  <c r="F123" i="97"/>
  <c r="E123" i="97"/>
  <c r="D123" i="97"/>
  <c r="F122" i="97"/>
  <c r="E122" i="97"/>
  <c r="D122" i="97"/>
  <c r="F121" i="97"/>
  <c r="E121" i="97"/>
  <c r="D121" i="97"/>
  <c r="F120" i="97"/>
  <c r="E120" i="97"/>
  <c r="D120" i="97"/>
  <c r="F119" i="97"/>
  <c r="E119" i="97"/>
  <c r="D119" i="97"/>
  <c r="F118" i="97"/>
  <c r="E118" i="97"/>
  <c r="D118" i="97"/>
  <c r="F117" i="97"/>
  <c r="E117" i="97"/>
  <c r="D117" i="97"/>
  <c r="F116" i="97"/>
  <c r="E116" i="97"/>
  <c r="D116" i="97"/>
  <c r="F115" i="97"/>
  <c r="E115" i="97"/>
  <c r="D115" i="97"/>
  <c r="F114" i="97"/>
  <c r="E114" i="97"/>
  <c r="D114" i="97"/>
  <c r="F113" i="97"/>
  <c r="E113" i="97"/>
  <c r="D113" i="97"/>
  <c r="F112" i="97"/>
  <c r="E112" i="97"/>
  <c r="D112" i="97"/>
  <c r="F111" i="97"/>
  <c r="E111" i="97"/>
  <c r="D111" i="97"/>
  <c r="F110" i="97"/>
  <c r="E110" i="97"/>
  <c r="D110" i="97"/>
  <c r="F109" i="97"/>
  <c r="E109" i="97"/>
  <c r="D109" i="97"/>
  <c r="F108" i="97"/>
  <c r="E108" i="97"/>
  <c r="D108" i="97"/>
  <c r="F107" i="97"/>
  <c r="E107" i="97"/>
  <c r="D107" i="97"/>
  <c r="F106" i="97"/>
  <c r="E106" i="97"/>
  <c r="D106" i="97"/>
  <c r="F105" i="97"/>
  <c r="E105" i="97"/>
  <c r="D105" i="97"/>
  <c r="F104" i="97"/>
  <c r="E104" i="97"/>
  <c r="D104" i="97"/>
  <c r="F103" i="97"/>
  <c r="E103" i="97"/>
  <c r="D103" i="97"/>
  <c r="F102" i="97"/>
  <c r="E102" i="97"/>
  <c r="D102" i="97"/>
  <c r="F101" i="97"/>
  <c r="E101" i="97"/>
  <c r="D101" i="97"/>
  <c r="F100" i="97"/>
  <c r="E100" i="97"/>
  <c r="D100" i="97"/>
  <c r="F99" i="97"/>
  <c r="E99" i="97"/>
  <c r="D99" i="97"/>
  <c r="F98" i="97"/>
  <c r="E98" i="97"/>
  <c r="D98" i="97"/>
  <c r="F97" i="97"/>
  <c r="E97" i="97"/>
  <c r="D97" i="97"/>
  <c r="F96" i="97"/>
  <c r="E96" i="97"/>
  <c r="D96" i="97"/>
  <c r="F95" i="97"/>
  <c r="E95" i="97"/>
  <c r="D95" i="97"/>
  <c r="F94" i="97"/>
  <c r="E94" i="97"/>
  <c r="D94" i="97"/>
  <c r="F93" i="97"/>
  <c r="E93" i="97"/>
  <c r="D93" i="97"/>
  <c r="F92" i="97"/>
  <c r="E92" i="97"/>
  <c r="D92" i="97"/>
  <c r="F91" i="97"/>
  <c r="E91" i="97"/>
  <c r="D91" i="97"/>
  <c r="F90" i="97"/>
  <c r="E90" i="97"/>
  <c r="D90" i="97"/>
  <c r="F89" i="97"/>
  <c r="E89" i="97"/>
  <c r="D89" i="97"/>
  <c r="F88" i="97"/>
  <c r="E88" i="97"/>
  <c r="D88" i="97"/>
  <c r="F87" i="97"/>
  <c r="E87" i="97"/>
  <c r="D87" i="97"/>
  <c r="F86" i="97"/>
  <c r="E86" i="97"/>
  <c r="D86" i="97"/>
  <c r="F85" i="97"/>
  <c r="E85" i="97"/>
  <c r="D85" i="97"/>
  <c r="F84" i="97"/>
  <c r="E84" i="97"/>
  <c r="D84" i="97"/>
  <c r="F83" i="97"/>
  <c r="E83" i="97"/>
  <c r="D83" i="97"/>
  <c r="F82" i="97"/>
  <c r="E82" i="97"/>
  <c r="D82" i="97"/>
  <c r="F81" i="97"/>
  <c r="E81" i="97"/>
  <c r="D81" i="97"/>
  <c r="F80" i="97"/>
  <c r="E80" i="97"/>
  <c r="D80" i="97"/>
  <c r="F79" i="97"/>
  <c r="E79" i="97"/>
  <c r="D79" i="97"/>
  <c r="F78" i="97"/>
  <c r="E78" i="97"/>
  <c r="D78" i="97"/>
  <c r="F77" i="97"/>
  <c r="E77" i="97"/>
  <c r="D77" i="97"/>
  <c r="F76" i="97"/>
  <c r="E76" i="97"/>
  <c r="D76" i="97"/>
  <c r="F75" i="97"/>
  <c r="E75" i="97"/>
  <c r="D75" i="97"/>
  <c r="F74" i="97"/>
  <c r="E74" i="97"/>
  <c r="D74" i="97"/>
  <c r="F73" i="97"/>
  <c r="E73" i="97"/>
  <c r="D73" i="97"/>
  <c r="F72" i="97"/>
  <c r="E72" i="97"/>
  <c r="D72" i="97"/>
  <c r="F71" i="97"/>
  <c r="E71" i="97"/>
  <c r="D71" i="97"/>
  <c r="F70" i="97"/>
  <c r="E70" i="97"/>
  <c r="D70" i="97"/>
  <c r="F69" i="97"/>
  <c r="E69" i="97"/>
  <c r="D69" i="97"/>
  <c r="F68" i="97"/>
  <c r="E68" i="97"/>
  <c r="D68" i="97"/>
  <c r="F67" i="97"/>
  <c r="E67" i="97"/>
  <c r="D67" i="97"/>
  <c r="F66" i="97"/>
  <c r="E66" i="97"/>
  <c r="D66" i="97"/>
  <c r="F65" i="97"/>
  <c r="E65" i="97"/>
  <c r="D65" i="97"/>
  <c r="F64" i="97"/>
  <c r="E64" i="97"/>
  <c r="D64" i="97"/>
  <c r="F63" i="97"/>
  <c r="E63" i="97"/>
  <c r="D63" i="97"/>
  <c r="F62" i="97"/>
  <c r="E62" i="97"/>
  <c r="D62" i="97"/>
  <c r="F61" i="97"/>
  <c r="E61" i="97"/>
  <c r="D61" i="97"/>
  <c r="F60" i="97"/>
  <c r="E60" i="97"/>
  <c r="D60" i="97"/>
  <c r="F59" i="97"/>
  <c r="E59" i="97"/>
  <c r="D59" i="97"/>
  <c r="F58" i="97"/>
  <c r="E58" i="97"/>
  <c r="D58" i="97"/>
  <c r="F57" i="97"/>
  <c r="E57" i="97"/>
  <c r="D57" i="97"/>
  <c r="F56" i="97"/>
  <c r="E56" i="97"/>
  <c r="D56" i="97"/>
  <c r="F55" i="97"/>
  <c r="E55" i="97"/>
  <c r="D55" i="97"/>
  <c r="F54" i="97"/>
  <c r="E54" i="97"/>
  <c r="D54" i="97"/>
  <c r="F53" i="97"/>
  <c r="E53" i="97"/>
  <c r="D53" i="97"/>
  <c r="F52" i="97"/>
  <c r="E52" i="97"/>
  <c r="D52" i="97"/>
  <c r="F51" i="97"/>
  <c r="E51" i="97"/>
  <c r="D51" i="97"/>
  <c r="F50" i="97"/>
  <c r="E50" i="97"/>
  <c r="D50" i="97"/>
  <c r="F49" i="97"/>
  <c r="E49" i="97"/>
  <c r="D49" i="97"/>
  <c r="F48" i="97"/>
  <c r="E48" i="97"/>
  <c r="D48" i="97"/>
  <c r="F47" i="97"/>
  <c r="E47" i="97"/>
  <c r="D47" i="97"/>
  <c r="F46" i="97"/>
  <c r="E46" i="97"/>
  <c r="D46" i="97"/>
  <c r="F45" i="97"/>
  <c r="E45" i="97"/>
  <c r="D45" i="97"/>
  <c r="F44" i="97"/>
  <c r="E44" i="97"/>
  <c r="D44" i="97"/>
  <c r="F43" i="97"/>
  <c r="E43" i="97"/>
  <c r="D43" i="97"/>
  <c r="F42" i="97"/>
  <c r="E42" i="97"/>
  <c r="D42" i="97"/>
  <c r="F41" i="97"/>
  <c r="E41" i="97"/>
  <c r="D41" i="97"/>
  <c r="F40" i="97"/>
  <c r="E40" i="97"/>
  <c r="D40" i="97"/>
  <c r="F39" i="97"/>
  <c r="E39" i="97"/>
  <c r="D39" i="97"/>
  <c r="F38" i="97"/>
  <c r="E38" i="97"/>
  <c r="D38" i="97"/>
  <c r="F37" i="97"/>
  <c r="E37" i="97"/>
  <c r="D37" i="97"/>
  <c r="F36" i="97"/>
  <c r="E36" i="97"/>
  <c r="D36" i="97"/>
  <c r="F35" i="97"/>
  <c r="E35" i="97"/>
  <c r="D35" i="97"/>
  <c r="F34" i="97"/>
  <c r="E34" i="97"/>
  <c r="D34" i="97"/>
  <c r="F33" i="97"/>
  <c r="E33" i="97"/>
  <c r="D33" i="97"/>
  <c r="F32" i="97"/>
  <c r="E32" i="97"/>
  <c r="D32" i="97"/>
  <c r="F31" i="97"/>
  <c r="E31" i="97"/>
  <c r="D31" i="97"/>
  <c r="F30" i="97"/>
  <c r="E30" i="97"/>
  <c r="D30" i="97"/>
  <c r="F29" i="97"/>
  <c r="E29" i="97"/>
  <c r="D29" i="97"/>
  <c r="F28" i="97"/>
  <c r="E28" i="97"/>
  <c r="D28" i="97"/>
  <c r="F27" i="97"/>
  <c r="E27" i="97"/>
  <c r="D27" i="97"/>
  <c r="F26" i="97"/>
  <c r="E26" i="97"/>
  <c r="D26" i="97"/>
  <c r="F25" i="97"/>
  <c r="E25" i="97"/>
  <c r="D25" i="97"/>
  <c r="F24" i="97"/>
  <c r="E24" i="97"/>
  <c r="D24" i="97"/>
  <c r="F23" i="97"/>
  <c r="E23" i="97"/>
  <c r="D23" i="97"/>
  <c r="F22" i="97"/>
  <c r="E22" i="97"/>
  <c r="D22" i="97"/>
  <c r="F21" i="97"/>
  <c r="E21" i="97"/>
  <c r="D21" i="97"/>
  <c r="F20" i="97"/>
  <c r="E20" i="97"/>
  <c r="D20" i="97"/>
  <c r="F19" i="97"/>
  <c r="E19" i="97"/>
  <c r="D19" i="97"/>
  <c r="F18" i="97"/>
  <c r="E18" i="97"/>
  <c r="D18" i="97"/>
  <c r="F17" i="97"/>
  <c r="E17" i="97"/>
  <c r="D17" i="97"/>
  <c r="F16" i="97"/>
  <c r="E16" i="97"/>
  <c r="D16" i="97"/>
  <c r="F15" i="97"/>
  <c r="E15" i="97"/>
  <c r="D15" i="97"/>
  <c r="F14" i="97"/>
  <c r="E14" i="97"/>
  <c r="D14" i="97"/>
  <c r="F13" i="97"/>
  <c r="E13" i="97"/>
  <c r="D13" i="97"/>
  <c r="F12" i="97"/>
  <c r="E12" i="97"/>
  <c r="D12" i="97"/>
  <c r="F11" i="97"/>
  <c r="E11" i="97"/>
  <c r="D11" i="97"/>
  <c r="F10" i="97"/>
  <c r="E10" i="97"/>
  <c r="D10" i="97"/>
  <c r="F9" i="97"/>
  <c r="E9" i="97"/>
  <c r="D9" i="97"/>
  <c r="F8" i="97"/>
  <c r="E8" i="97"/>
  <c r="D8" i="97"/>
  <c r="F7" i="97"/>
  <c r="E7" i="97"/>
  <c r="D7" i="97"/>
  <c r="F6" i="97"/>
  <c r="E6" i="97"/>
  <c r="D6" i="97"/>
  <c r="F5" i="97"/>
  <c r="E5" i="97"/>
  <c r="D5" i="97"/>
  <c r="F581" i="72"/>
  <c r="E581" i="72"/>
  <c r="D581" i="72"/>
  <c r="F580" i="72"/>
  <c r="E580" i="72"/>
  <c r="D580" i="72"/>
  <c r="F579" i="72"/>
  <c r="E579" i="72"/>
  <c r="D579" i="72"/>
  <c r="F578" i="72"/>
  <c r="E578" i="72"/>
  <c r="D578" i="72"/>
  <c r="F577" i="72"/>
  <c r="E577" i="72"/>
  <c r="D577" i="72"/>
  <c r="F576" i="72"/>
  <c r="E576" i="72"/>
  <c r="D576" i="72"/>
  <c r="F575" i="72"/>
  <c r="E575" i="72"/>
  <c r="D575" i="72"/>
  <c r="F574" i="72"/>
  <c r="E574" i="72"/>
  <c r="D574" i="72"/>
  <c r="F573" i="72"/>
  <c r="E573" i="72"/>
  <c r="D573" i="72"/>
  <c r="F572" i="72"/>
  <c r="E572" i="72"/>
  <c r="D572" i="72"/>
  <c r="F571" i="72"/>
  <c r="E571" i="72"/>
  <c r="D571" i="72"/>
  <c r="F570" i="72"/>
  <c r="E570" i="72"/>
  <c r="D570" i="72"/>
  <c r="F569" i="72"/>
  <c r="E569" i="72"/>
  <c r="D569" i="72"/>
  <c r="F568" i="72"/>
  <c r="E568" i="72"/>
  <c r="D568" i="72"/>
  <c r="F567" i="72"/>
  <c r="E567" i="72"/>
  <c r="D567" i="72"/>
  <c r="F566" i="72"/>
  <c r="E566" i="72"/>
  <c r="D566" i="72"/>
  <c r="F565" i="72"/>
  <c r="E565" i="72"/>
  <c r="D565" i="72"/>
  <c r="F564" i="72"/>
  <c r="E564" i="72"/>
  <c r="D564" i="72"/>
  <c r="F563" i="72"/>
  <c r="E563" i="72"/>
  <c r="D563" i="72"/>
  <c r="F562" i="72"/>
  <c r="E562" i="72"/>
  <c r="D562" i="72"/>
  <c r="F561" i="72"/>
  <c r="E561" i="72"/>
  <c r="D561" i="72"/>
  <c r="F560" i="72"/>
  <c r="E560" i="72"/>
  <c r="D560" i="72"/>
  <c r="F559" i="72"/>
  <c r="E559" i="72"/>
  <c r="D559" i="72"/>
  <c r="F558" i="72"/>
  <c r="E558" i="72"/>
  <c r="D558" i="72"/>
  <c r="F557" i="72"/>
  <c r="E557" i="72"/>
  <c r="D557" i="72"/>
  <c r="F556" i="72"/>
  <c r="E556" i="72"/>
  <c r="D556" i="72"/>
  <c r="F555" i="72"/>
  <c r="E555" i="72"/>
  <c r="D555" i="72"/>
  <c r="F554" i="72"/>
  <c r="E554" i="72"/>
  <c r="D554" i="72"/>
  <c r="F553" i="72"/>
  <c r="E553" i="72"/>
  <c r="D553" i="72"/>
  <c r="F552" i="72"/>
  <c r="E552" i="72"/>
  <c r="D552" i="72"/>
  <c r="F551" i="72"/>
  <c r="E551" i="72"/>
  <c r="D551" i="72"/>
  <c r="F550" i="72"/>
  <c r="E550" i="72"/>
  <c r="D550" i="72"/>
  <c r="F549" i="72"/>
  <c r="E549" i="72"/>
  <c r="D549" i="72"/>
  <c r="F548" i="72"/>
  <c r="E548" i="72"/>
  <c r="D548" i="72"/>
  <c r="F547" i="72"/>
  <c r="E547" i="72"/>
  <c r="D547" i="72"/>
  <c r="F546" i="72"/>
  <c r="E546" i="72"/>
  <c r="D546" i="72"/>
  <c r="F545" i="72"/>
  <c r="E545" i="72"/>
  <c r="D545" i="72"/>
  <c r="F544" i="72"/>
  <c r="E544" i="72"/>
  <c r="D544" i="72"/>
  <c r="F543" i="72"/>
  <c r="E543" i="72"/>
  <c r="D543" i="72"/>
  <c r="F542" i="72"/>
  <c r="E542" i="72"/>
  <c r="D542" i="72"/>
  <c r="F541" i="72"/>
  <c r="E541" i="72"/>
  <c r="D541" i="72"/>
  <c r="F540" i="72"/>
  <c r="E540" i="72"/>
  <c r="D540" i="72"/>
  <c r="F539" i="72"/>
  <c r="E539" i="72"/>
  <c r="D539" i="72"/>
  <c r="F538" i="72"/>
  <c r="E538" i="72"/>
  <c r="D538" i="72"/>
  <c r="F537" i="72"/>
  <c r="E537" i="72"/>
  <c r="D537" i="72"/>
  <c r="F536" i="72"/>
  <c r="E536" i="72"/>
  <c r="D536" i="72"/>
  <c r="F535" i="72"/>
  <c r="E535" i="72"/>
  <c r="D535" i="72"/>
  <c r="F534" i="72"/>
  <c r="E534" i="72"/>
  <c r="D534" i="72"/>
  <c r="F533" i="72"/>
  <c r="E533" i="72"/>
  <c r="D533" i="72"/>
  <c r="F532" i="72"/>
  <c r="E532" i="72"/>
  <c r="D532" i="72"/>
  <c r="F531" i="72"/>
  <c r="E531" i="72"/>
  <c r="D531" i="72"/>
  <c r="F530" i="72"/>
  <c r="E530" i="72"/>
  <c r="D530" i="72"/>
  <c r="F529" i="72"/>
  <c r="E529" i="72"/>
  <c r="D529" i="72"/>
  <c r="F528" i="72"/>
  <c r="E528" i="72"/>
  <c r="D528" i="72"/>
  <c r="F527" i="72"/>
  <c r="E527" i="72"/>
  <c r="D527" i="72"/>
  <c r="F526" i="72"/>
  <c r="E526" i="72"/>
  <c r="D526" i="72"/>
  <c r="F525" i="72"/>
  <c r="E525" i="72"/>
  <c r="D525" i="72"/>
  <c r="F524" i="72"/>
  <c r="E524" i="72"/>
  <c r="D524" i="72"/>
  <c r="F523" i="72"/>
  <c r="E523" i="72"/>
  <c r="D523" i="72"/>
  <c r="F522" i="72"/>
  <c r="E522" i="72"/>
  <c r="D522" i="72"/>
  <c r="F521" i="72"/>
  <c r="E521" i="72"/>
  <c r="D521" i="72"/>
  <c r="F520" i="72"/>
  <c r="E520" i="72"/>
  <c r="D520" i="72"/>
  <c r="F519" i="72"/>
  <c r="E519" i="72"/>
  <c r="D519" i="72"/>
  <c r="F518" i="72"/>
  <c r="E518" i="72"/>
  <c r="D518" i="72"/>
  <c r="F517" i="72"/>
  <c r="E517" i="72"/>
  <c r="D517" i="72"/>
  <c r="F516" i="72"/>
  <c r="E516" i="72"/>
  <c r="D516" i="72"/>
  <c r="F515" i="72"/>
  <c r="E515" i="72"/>
  <c r="D515" i="72"/>
  <c r="F514" i="72"/>
  <c r="E514" i="72"/>
  <c r="D514" i="72"/>
  <c r="F513" i="72"/>
  <c r="E513" i="72"/>
  <c r="D513" i="72"/>
  <c r="F512" i="72"/>
  <c r="E512" i="72"/>
  <c r="D512" i="72"/>
  <c r="F511" i="72"/>
  <c r="E511" i="72"/>
  <c r="D511" i="72"/>
  <c r="F510" i="72"/>
  <c r="E510" i="72"/>
  <c r="D510" i="72"/>
  <c r="F509" i="72"/>
  <c r="E509" i="72"/>
  <c r="D509" i="72"/>
  <c r="F508" i="72"/>
  <c r="E508" i="72"/>
  <c r="D508" i="72"/>
  <c r="F507" i="72"/>
  <c r="E507" i="72"/>
  <c r="D507" i="72"/>
  <c r="F506" i="72"/>
  <c r="E506" i="72"/>
  <c r="D506" i="72"/>
  <c r="F505" i="72"/>
  <c r="E505" i="72"/>
  <c r="D505" i="72"/>
  <c r="F504" i="72"/>
  <c r="E504" i="72"/>
  <c r="D504" i="72"/>
  <c r="F503" i="72"/>
  <c r="E503" i="72"/>
  <c r="D503" i="72"/>
  <c r="F502" i="72"/>
  <c r="E502" i="72"/>
  <c r="D502" i="72"/>
  <c r="F501" i="72"/>
  <c r="E501" i="72"/>
  <c r="D501" i="72"/>
  <c r="F500" i="72"/>
  <c r="E500" i="72"/>
  <c r="D500" i="72"/>
  <c r="F499" i="72"/>
  <c r="E499" i="72"/>
  <c r="D499" i="72"/>
  <c r="F498" i="72"/>
  <c r="E498" i="72"/>
  <c r="D498" i="72"/>
  <c r="F497" i="72"/>
  <c r="E497" i="72"/>
  <c r="D497" i="72"/>
  <c r="F496" i="72"/>
  <c r="E496" i="72"/>
  <c r="D496" i="72"/>
  <c r="F495" i="72"/>
  <c r="E495" i="72"/>
  <c r="D495" i="72"/>
  <c r="F494" i="72"/>
  <c r="E494" i="72"/>
  <c r="D494" i="72"/>
  <c r="F493" i="72"/>
  <c r="E493" i="72"/>
  <c r="D493" i="72"/>
  <c r="F492" i="72"/>
  <c r="E492" i="72"/>
  <c r="D492" i="72"/>
  <c r="F491" i="72"/>
  <c r="E491" i="72"/>
  <c r="D491" i="72"/>
  <c r="F490" i="72"/>
  <c r="E490" i="72"/>
  <c r="D490" i="72"/>
  <c r="F489" i="72"/>
  <c r="E489" i="72"/>
  <c r="D489" i="72"/>
  <c r="F488" i="72"/>
  <c r="E488" i="72"/>
  <c r="D488" i="72"/>
  <c r="F487" i="72"/>
  <c r="E487" i="72"/>
  <c r="D487" i="72"/>
  <c r="F486" i="72"/>
  <c r="E486" i="72"/>
  <c r="D486" i="72"/>
  <c r="F485" i="72"/>
  <c r="E485" i="72"/>
  <c r="D485" i="72"/>
  <c r="F484" i="72"/>
  <c r="E484" i="72"/>
  <c r="D484" i="72"/>
  <c r="F483" i="72"/>
  <c r="E483" i="72"/>
  <c r="D483" i="72"/>
  <c r="F482" i="72"/>
  <c r="E482" i="72"/>
  <c r="D482" i="72"/>
  <c r="F481" i="72"/>
  <c r="E481" i="72"/>
  <c r="D481" i="72"/>
  <c r="F480" i="72"/>
  <c r="E480" i="72"/>
  <c r="D480" i="72"/>
  <c r="F479" i="72"/>
  <c r="E479" i="72"/>
  <c r="D479" i="72"/>
  <c r="F478" i="72"/>
  <c r="E478" i="72"/>
  <c r="D478" i="72"/>
  <c r="F477" i="72"/>
  <c r="E477" i="72"/>
  <c r="D477" i="72"/>
  <c r="F476" i="72"/>
  <c r="E476" i="72"/>
  <c r="D476" i="72"/>
  <c r="F475" i="72"/>
  <c r="E475" i="72"/>
  <c r="D475" i="72"/>
  <c r="F474" i="72"/>
  <c r="E474" i="72"/>
  <c r="D474" i="72"/>
  <c r="F473" i="72"/>
  <c r="E473" i="72"/>
  <c r="D473" i="72"/>
  <c r="F472" i="72"/>
  <c r="E472" i="72"/>
  <c r="D472" i="72"/>
  <c r="F471" i="72"/>
  <c r="E471" i="72"/>
  <c r="D471" i="72"/>
  <c r="F470" i="72"/>
  <c r="E470" i="72"/>
  <c r="D470" i="72"/>
  <c r="F469" i="72"/>
  <c r="E469" i="72"/>
  <c r="D469" i="72"/>
  <c r="F468" i="72"/>
  <c r="E468" i="72"/>
  <c r="D468" i="72"/>
  <c r="F467" i="72"/>
  <c r="E467" i="72"/>
  <c r="D467" i="72"/>
  <c r="F466" i="72"/>
  <c r="E466" i="72"/>
  <c r="D466" i="72"/>
  <c r="F465" i="72"/>
  <c r="E465" i="72"/>
  <c r="D465" i="72"/>
  <c r="F464" i="72"/>
  <c r="E464" i="72"/>
  <c r="D464" i="72"/>
  <c r="F463" i="72"/>
  <c r="E463" i="72"/>
  <c r="D463" i="72"/>
  <c r="F462" i="72"/>
  <c r="E462" i="72"/>
  <c r="D462" i="72"/>
  <c r="F461" i="72"/>
  <c r="E461" i="72"/>
  <c r="D461" i="72"/>
  <c r="F460" i="72"/>
  <c r="E460" i="72"/>
  <c r="D460" i="72"/>
  <c r="F459" i="72"/>
  <c r="E459" i="72"/>
  <c r="D459" i="72"/>
  <c r="F458" i="72"/>
  <c r="E458" i="72"/>
  <c r="D458" i="72"/>
  <c r="F457" i="72"/>
  <c r="E457" i="72"/>
  <c r="D457" i="72"/>
  <c r="F456" i="72"/>
  <c r="E456" i="72"/>
  <c r="D456" i="72"/>
  <c r="F455" i="72"/>
  <c r="E455" i="72"/>
  <c r="D455" i="72"/>
  <c r="F454" i="72"/>
  <c r="E454" i="72"/>
  <c r="D454" i="72"/>
  <c r="F453" i="72"/>
  <c r="E453" i="72"/>
  <c r="D453" i="72"/>
  <c r="F452" i="72"/>
  <c r="E452" i="72"/>
  <c r="D452" i="72"/>
  <c r="F451" i="72"/>
  <c r="E451" i="72"/>
  <c r="D451" i="72"/>
  <c r="F450" i="72"/>
  <c r="E450" i="72"/>
  <c r="D450" i="72"/>
  <c r="F449" i="72"/>
  <c r="E449" i="72"/>
  <c r="D449" i="72"/>
  <c r="F448" i="72"/>
  <c r="E448" i="72"/>
  <c r="D448" i="72"/>
  <c r="F447" i="72"/>
  <c r="E447" i="72"/>
  <c r="D447" i="72"/>
  <c r="F446" i="72"/>
  <c r="E446" i="72"/>
  <c r="D446" i="72"/>
  <c r="F445" i="72"/>
  <c r="E445" i="72"/>
  <c r="D445" i="72"/>
  <c r="F444" i="72"/>
  <c r="E444" i="72"/>
  <c r="D444" i="72"/>
  <c r="F443" i="72"/>
  <c r="E443" i="72"/>
  <c r="D443" i="72"/>
  <c r="F442" i="72"/>
  <c r="E442" i="72"/>
  <c r="D442" i="72"/>
  <c r="F441" i="72"/>
  <c r="E441" i="72"/>
  <c r="D441" i="72"/>
  <c r="F440" i="72"/>
  <c r="E440" i="72"/>
  <c r="D440" i="72"/>
  <c r="F439" i="72"/>
  <c r="E439" i="72"/>
  <c r="D439" i="72"/>
  <c r="F438" i="72"/>
  <c r="E438" i="72"/>
  <c r="D438" i="72"/>
  <c r="F437" i="72"/>
  <c r="E437" i="72"/>
  <c r="D437" i="72"/>
  <c r="F436" i="72"/>
  <c r="E436" i="72"/>
  <c r="D436" i="72"/>
  <c r="F435" i="72"/>
  <c r="E435" i="72"/>
  <c r="D435" i="72"/>
  <c r="F434" i="72"/>
  <c r="E434" i="72"/>
  <c r="D434" i="72"/>
  <c r="F433" i="72"/>
  <c r="E433" i="72"/>
  <c r="D433" i="72"/>
  <c r="F432" i="72"/>
  <c r="E432" i="72"/>
  <c r="D432" i="72"/>
  <c r="F431" i="72"/>
  <c r="E431" i="72"/>
  <c r="D431" i="72"/>
  <c r="F430" i="72"/>
  <c r="E430" i="72"/>
  <c r="D430" i="72"/>
  <c r="F429" i="72"/>
  <c r="E429" i="72"/>
  <c r="D429" i="72"/>
  <c r="F428" i="72"/>
  <c r="E428" i="72"/>
  <c r="D428" i="72"/>
  <c r="F427" i="72"/>
  <c r="E427" i="72"/>
  <c r="D427" i="72"/>
  <c r="F426" i="72"/>
  <c r="E426" i="72"/>
  <c r="D426" i="72"/>
  <c r="F425" i="72"/>
  <c r="E425" i="72"/>
  <c r="D425" i="72"/>
  <c r="F424" i="72"/>
  <c r="E424" i="72"/>
  <c r="D424" i="72"/>
  <c r="F423" i="72"/>
  <c r="E423" i="72"/>
  <c r="D423" i="72"/>
  <c r="F422" i="72"/>
  <c r="E422" i="72"/>
  <c r="D422" i="72"/>
  <c r="F421" i="72"/>
  <c r="E421" i="72"/>
  <c r="D421" i="72"/>
  <c r="F420" i="72"/>
  <c r="E420" i="72"/>
  <c r="D420" i="72"/>
  <c r="F419" i="72"/>
  <c r="E419" i="72"/>
  <c r="D419" i="72"/>
  <c r="F418" i="72"/>
  <c r="E418" i="72"/>
  <c r="D418" i="72"/>
  <c r="F417" i="72"/>
  <c r="E417" i="72"/>
  <c r="D417" i="72"/>
  <c r="F416" i="72"/>
  <c r="E416" i="72"/>
  <c r="D416" i="72"/>
  <c r="F415" i="72"/>
  <c r="E415" i="72"/>
  <c r="D415" i="72"/>
  <c r="F414" i="72"/>
  <c r="E414" i="72"/>
  <c r="D414" i="72"/>
  <c r="F413" i="72"/>
  <c r="E413" i="72"/>
  <c r="D413" i="72"/>
  <c r="F412" i="72"/>
  <c r="E412" i="72"/>
  <c r="D412" i="72"/>
  <c r="F411" i="72"/>
  <c r="E411" i="72"/>
  <c r="D411" i="72"/>
  <c r="F410" i="72"/>
  <c r="E410" i="72"/>
  <c r="D410" i="72"/>
  <c r="F409" i="72"/>
  <c r="E409" i="72"/>
  <c r="D409" i="72"/>
  <c r="F408" i="72"/>
  <c r="E408" i="72"/>
  <c r="D408" i="72"/>
  <c r="F407" i="72"/>
  <c r="E407" i="72"/>
  <c r="D407" i="72"/>
  <c r="F406" i="72"/>
  <c r="E406" i="72"/>
  <c r="D406" i="72"/>
  <c r="F405" i="72"/>
  <c r="E405" i="72"/>
  <c r="D405" i="72"/>
  <c r="F404" i="72"/>
  <c r="E404" i="72"/>
  <c r="D404" i="72"/>
  <c r="F403" i="72"/>
  <c r="E403" i="72"/>
  <c r="D403" i="72"/>
  <c r="F402" i="72"/>
  <c r="E402" i="72"/>
  <c r="D402" i="72"/>
  <c r="F401" i="72"/>
  <c r="E401" i="72"/>
  <c r="D401" i="72"/>
  <c r="F400" i="72"/>
  <c r="E400" i="72"/>
  <c r="D400" i="72"/>
  <c r="F399" i="72"/>
  <c r="E399" i="72"/>
  <c r="D399" i="72"/>
  <c r="F398" i="72"/>
  <c r="E398" i="72"/>
  <c r="D398" i="72"/>
  <c r="F397" i="72"/>
  <c r="E397" i="72"/>
  <c r="D397" i="72"/>
  <c r="F396" i="72"/>
  <c r="E396" i="72"/>
  <c r="D396" i="72"/>
  <c r="F395" i="72"/>
  <c r="E395" i="72"/>
  <c r="D395" i="72"/>
  <c r="F394" i="72"/>
  <c r="E394" i="72"/>
  <c r="D394" i="72"/>
  <c r="F393" i="72"/>
  <c r="E393" i="72"/>
  <c r="D393" i="72"/>
  <c r="F392" i="72"/>
  <c r="E392" i="72"/>
  <c r="D392" i="72"/>
  <c r="F391" i="72"/>
  <c r="E391" i="72"/>
  <c r="D391" i="72"/>
  <c r="F390" i="72"/>
  <c r="E390" i="72"/>
  <c r="D390" i="72"/>
  <c r="F389" i="72"/>
  <c r="E389" i="72"/>
  <c r="D389" i="72"/>
  <c r="F388" i="72"/>
  <c r="E388" i="72"/>
  <c r="D388" i="72"/>
  <c r="F387" i="72"/>
  <c r="E387" i="72"/>
  <c r="D387" i="72"/>
  <c r="F386" i="72"/>
  <c r="E386" i="72"/>
  <c r="D386" i="72"/>
  <c r="F385" i="72"/>
  <c r="E385" i="72"/>
  <c r="D385" i="72"/>
  <c r="F384" i="72"/>
  <c r="E384" i="72"/>
  <c r="D384" i="72"/>
  <c r="F383" i="72"/>
  <c r="E383" i="72"/>
  <c r="D383" i="72"/>
  <c r="F382" i="72"/>
  <c r="E382" i="72"/>
  <c r="D382" i="72"/>
  <c r="F381" i="72"/>
  <c r="E381" i="72"/>
  <c r="D381" i="72"/>
  <c r="F380" i="72"/>
  <c r="E380" i="72"/>
  <c r="D380" i="72"/>
  <c r="F379" i="72"/>
  <c r="E379" i="72"/>
  <c r="D379" i="72"/>
  <c r="F378" i="72"/>
  <c r="E378" i="72"/>
  <c r="D378" i="72"/>
  <c r="F377" i="72"/>
  <c r="E377" i="72"/>
  <c r="D377" i="72"/>
  <c r="F376" i="72"/>
  <c r="E376" i="72"/>
  <c r="D376" i="72"/>
  <c r="F375" i="72"/>
  <c r="E375" i="72"/>
  <c r="D375" i="72"/>
  <c r="F374" i="72"/>
  <c r="E374" i="72"/>
  <c r="D374" i="72"/>
  <c r="F373" i="72"/>
  <c r="E373" i="72"/>
  <c r="D373" i="72"/>
  <c r="F372" i="72"/>
  <c r="E372" i="72"/>
  <c r="D372" i="72"/>
  <c r="F371" i="72"/>
  <c r="E371" i="72"/>
  <c r="D371" i="72"/>
  <c r="F370" i="72"/>
  <c r="E370" i="72"/>
  <c r="D370" i="72"/>
  <c r="F369" i="72"/>
  <c r="E369" i="72"/>
  <c r="D369" i="72"/>
  <c r="F368" i="72"/>
  <c r="E368" i="72"/>
  <c r="D368" i="72"/>
  <c r="F367" i="72"/>
  <c r="E367" i="72"/>
  <c r="D367" i="72"/>
  <c r="F366" i="72"/>
  <c r="E366" i="72"/>
  <c r="D366" i="72"/>
  <c r="F365" i="72"/>
  <c r="E365" i="72"/>
  <c r="D365" i="72"/>
  <c r="F364" i="72"/>
  <c r="E364" i="72"/>
  <c r="D364" i="72"/>
  <c r="F363" i="72"/>
  <c r="E363" i="72"/>
  <c r="D363" i="72"/>
  <c r="F362" i="72"/>
  <c r="E362" i="72"/>
  <c r="D362" i="72"/>
  <c r="F361" i="72"/>
  <c r="E361" i="72"/>
  <c r="D361" i="72"/>
  <c r="F360" i="72"/>
  <c r="E360" i="72"/>
  <c r="D360" i="72"/>
  <c r="F359" i="72"/>
  <c r="E359" i="72"/>
  <c r="D359" i="72"/>
  <c r="F358" i="72"/>
  <c r="E358" i="72"/>
  <c r="D358" i="72"/>
  <c r="F357" i="72"/>
  <c r="E357" i="72"/>
  <c r="D357" i="72"/>
  <c r="F356" i="72"/>
  <c r="E356" i="72"/>
  <c r="D356" i="72"/>
  <c r="F355" i="72"/>
  <c r="E355" i="72"/>
  <c r="D355" i="72"/>
  <c r="F354" i="72"/>
  <c r="E354" i="72"/>
  <c r="D354" i="72"/>
  <c r="F353" i="72"/>
  <c r="E353" i="72"/>
  <c r="D353" i="72"/>
  <c r="F352" i="72"/>
  <c r="E352" i="72"/>
  <c r="D352" i="72"/>
  <c r="F351" i="72"/>
  <c r="E351" i="72"/>
  <c r="D351" i="72"/>
  <c r="F350" i="72"/>
  <c r="E350" i="72"/>
  <c r="D350" i="72"/>
  <c r="F349" i="72"/>
  <c r="E349" i="72"/>
  <c r="D349" i="72"/>
  <c r="F348" i="72"/>
  <c r="E348" i="72"/>
  <c r="D348" i="72"/>
  <c r="F347" i="72"/>
  <c r="E347" i="72"/>
  <c r="D347" i="72"/>
  <c r="F346" i="72"/>
  <c r="E346" i="72"/>
  <c r="D346" i="72"/>
  <c r="F345" i="72"/>
  <c r="E345" i="72"/>
  <c r="D345" i="72"/>
  <c r="F344" i="72"/>
  <c r="E344" i="72"/>
  <c r="D344" i="72"/>
  <c r="F343" i="72"/>
  <c r="E343" i="72"/>
  <c r="D343" i="72"/>
  <c r="F342" i="72"/>
  <c r="E342" i="72"/>
  <c r="D342" i="72"/>
  <c r="F341" i="72"/>
  <c r="E341" i="72"/>
  <c r="D341" i="72"/>
  <c r="F340" i="72"/>
  <c r="E340" i="72"/>
  <c r="D340" i="72"/>
  <c r="F339" i="72"/>
  <c r="E339" i="72"/>
  <c r="D339" i="72"/>
  <c r="F338" i="72"/>
  <c r="E338" i="72"/>
  <c r="D338" i="72"/>
  <c r="F337" i="72"/>
  <c r="E337" i="72"/>
  <c r="D337" i="72"/>
  <c r="F336" i="72"/>
  <c r="E336" i="72"/>
  <c r="D336" i="72"/>
  <c r="F335" i="72"/>
  <c r="E335" i="72"/>
  <c r="D335" i="72"/>
  <c r="F334" i="72"/>
  <c r="E334" i="72"/>
  <c r="D334" i="72"/>
  <c r="F333" i="72"/>
  <c r="E333" i="72"/>
  <c r="D333" i="72"/>
  <c r="F332" i="72"/>
  <c r="E332" i="72"/>
  <c r="D332" i="72"/>
  <c r="F331" i="72"/>
  <c r="E331" i="72"/>
  <c r="D331" i="72"/>
  <c r="F330" i="72"/>
  <c r="E330" i="72"/>
  <c r="D330" i="72"/>
  <c r="F329" i="72"/>
  <c r="E329" i="72"/>
  <c r="D329" i="72"/>
  <c r="F328" i="72"/>
  <c r="E328" i="72"/>
  <c r="D328" i="72"/>
  <c r="F327" i="72"/>
  <c r="E327" i="72"/>
  <c r="D327" i="72"/>
  <c r="F326" i="72"/>
  <c r="E326" i="72"/>
  <c r="D326" i="72"/>
  <c r="F325" i="72"/>
  <c r="E325" i="72"/>
  <c r="D325" i="72"/>
  <c r="F324" i="72"/>
  <c r="E324" i="72"/>
  <c r="D324" i="72"/>
  <c r="F323" i="72"/>
  <c r="E323" i="72"/>
  <c r="D323" i="72"/>
  <c r="F322" i="72"/>
  <c r="E322" i="72"/>
  <c r="D322" i="72"/>
  <c r="F321" i="72"/>
  <c r="E321" i="72"/>
  <c r="D321" i="72"/>
  <c r="F320" i="72"/>
  <c r="E320" i="72"/>
  <c r="D320" i="72"/>
  <c r="F319" i="72"/>
  <c r="E319" i="72"/>
  <c r="D319" i="72"/>
  <c r="F318" i="72"/>
  <c r="E318" i="72"/>
  <c r="D318" i="72"/>
  <c r="F317" i="72"/>
  <c r="E317" i="72"/>
  <c r="D317" i="72"/>
  <c r="F316" i="72"/>
  <c r="E316" i="72"/>
  <c r="D316" i="72"/>
  <c r="F315" i="72"/>
  <c r="E315" i="72"/>
  <c r="D315" i="72"/>
  <c r="F314" i="72"/>
  <c r="E314" i="72"/>
  <c r="D314" i="72"/>
  <c r="F313" i="72"/>
  <c r="E313" i="72"/>
  <c r="D313" i="72"/>
  <c r="F312" i="72"/>
  <c r="E312" i="72"/>
  <c r="D312" i="72"/>
  <c r="F311" i="72"/>
  <c r="E311" i="72"/>
  <c r="D311" i="72"/>
  <c r="F310" i="72"/>
  <c r="E310" i="72"/>
  <c r="D310" i="72"/>
  <c r="F309" i="72"/>
  <c r="E309" i="72"/>
  <c r="D309" i="72"/>
  <c r="F308" i="72"/>
  <c r="E308" i="72"/>
  <c r="D308" i="72"/>
  <c r="F307" i="72"/>
  <c r="E307" i="72"/>
  <c r="D307" i="72"/>
  <c r="F306" i="72"/>
  <c r="E306" i="72"/>
  <c r="D306" i="72"/>
  <c r="F305" i="72"/>
  <c r="E305" i="72"/>
  <c r="D305" i="72"/>
  <c r="F304" i="72"/>
  <c r="E304" i="72"/>
  <c r="D304" i="72"/>
  <c r="F303" i="72"/>
  <c r="E303" i="72"/>
  <c r="D303" i="72"/>
  <c r="F302" i="72"/>
  <c r="E302" i="72"/>
  <c r="D302" i="72"/>
  <c r="F301" i="72"/>
  <c r="E301" i="72"/>
  <c r="D301" i="72"/>
  <c r="F300" i="72"/>
  <c r="E300" i="72"/>
  <c r="D300" i="72"/>
  <c r="F299" i="72"/>
  <c r="E299" i="72"/>
  <c r="D299" i="72"/>
  <c r="F298" i="72"/>
  <c r="E298" i="72"/>
  <c r="D298" i="72"/>
  <c r="F297" i="72"/>
  <c r="E297" i="72"/>
  <c r="D297" i="72"/>
  <c r="F296" i="72"/>
  <c r="E296" i="72"/>
  <c r="D296" i="72"/>
  <c r="F295" i="72"/>
  <c r="E295" i="72"/>
  <c r="D295" i="72"/>
  <c r="F294" i="72"/>
  <c r="E294" i="72"/>
  <c r="D294" i="72"/>
  <c r="F293" i="72"/>
  <c r="E293" i="72"/>
  <c r="D293" i="72"/>
  <c r="F292" i="72"/>
  <c r="E292" i="72"/>
  <c r="D292" i="72"/>
  <c r="F291" i="72"/>
  <c r="E291" i="72"/>
  <c r="D291" i="72"/>
  <c r="F290" i="72"/>
  <c r="E290" i="72"/>
  <c r="D290" i="72"/>
  <c r="F289" i="72"/>
  <c r="E289" i="72"/>
  <c r="D289" i="72"/>
  <c r="F288" i="72"/>
  <c r="E288" i="72"/>
  <c r="D288" i="72"/>
  <c r="F287" i="72"/>
  <c r="E287" i="72"/>
  <c r="D287" i="72"/>
  <c r="F286" i="72"/>
  <c r="E286" i="72"/>
  <c r="D286" i="72"/>
  <c r="F285" i="72"/>
  <c r="E285" i="72"/>
  <c r="D285" i="72"/>
  <c r="F284" i="72"/>
  <c r="E284" i="72"/>
  <c r="D284" i="72"/>
  <c r="F283" i="72"/>
  <c r="E283" i="72"/>
  <c r="D283" i="72"/>
  <c r="F282" i="72"/>
  <c r="E282" i="72"/>
  <c r="D282" i="72"/>
  <c r="F281" i="72"/>
  <c r="E281" i="72"/>
  <c r="D281" i="72"/>
  <c r="F280" i="72"/>
  <c r="E280" i="72"/>
  <c r="D280" i="72"/>
  <c r="F279" i="72"/>
  <c r="E279" i="72"/>
  <c r="D279" i="72"/>
  <c r="F278" i="72"/>
  <c r="E278" i="72"/>
  <c r="D278" i="72"/>
  <c r="F277" i="72"/>
  <c r="E277" i="72"/>
  <c r="D277" i="72"/>
  <c r="F276" i="72"/>
  <c r="E276" i="72"/>
  <c r="D276" i="72"/>
  <c r="F275" i="72"/>
  <c r="E275" i="72"/>
  <c r="D275" i="72"/>
  <c r="F274" i="72"/>
  <c r="E274" i="72"/>
  <c r="D274" i="72"/>
  <c r="F273" i="72"/>
  <c r="E273" i="72"/>
  <c r="D273" i="72"/>
  <c r="F272" i="72"/>
  <c r="E272" i="72"/>
  <c r="D272" i="72"/>
  <c r="F271" i="72"/>
  <c r="E271" i="72"/>
  <c r="D271" i="72"/>
  <c r="F270" i="72"/>
  <c r="E270" i="72"/>
  <c r="D270" i="72"/>
  <c r="F269" i="72"/>
  <c r="E269" i="72"/>
  <c r="D269" i="72"/>
  <c r="F268" i="72"/>
  <c r="E268" i="72"/>
  <c r="D268" i="72"/>
  <c r="F267" i="72"/>
  <c r="E267" i="72"/>
  <c r="D267" i="72"/>
  <c r="F266" i="72"/>
  <c r="E266" i="72"/>
  <c r="D266" i="72"/>
  <c r="F265" i="72"/>
  <c r="E265" i="72"/>
  <c r="D265" i="72"/>
  <c r="F264" i="72"/>
  <c r="E264" i="72"/>
  <c r="D264" i="72"/>
  <c r="F263" i="72"/>
  <c r="E263" i="72"/>
  <c r="D263" i="72"/>
  <c r="F262" i="72"/>
  <c r="E262" i="72"/>
  <c r="D262" i="72"/>
  <c r="F261" i="72"/>
  <c r="E261" i="72"/>
  <c r="D261" i="72"/>
  <c r="F260" i="72"/>
  <c r="E260" i="72"/>
  <c r="D260" i="72"/>
  <c r="F259" i="72"/>
  <c r="E259" i="72"/>
  <c r="D259" i="72"/>
  <c r="F258" i="72"/>
  <c r="E258" i="72"/>
  <c r="D258" i="72"/>
  <c r="F257" i="72"/>
  <c r="E257" i="72"/>
  <c r="D257" i="72"/>
  <c r="F256" i="72"/>
  <c r="E256" i="72"/>
  <c r="D256" i="72"/>
  <c r="F255" i="72"/>
  <c r="E255" i="72"/>
  <c r="D255" i="72"/>
  <c r="F254" i="72"/>
  <c r="E254" i="72"/>
  <c r="D254" i="72"/>
  <c r="F253" i="72"/>
  <c r="E253" i="72"/>
  <c r="D253" i="72"/>
  <c r="F252" i="72"/>
  <c r="E252" i="72"/>
  <c r="D252" i="72"/>
  <c r="F251" i="72"/>
  <c r="E251" i="72"/>
  <c r="D251" i="72"/>
  <c r="F250" i="72"/>
  <c r="E250" i="72"/>
  <c r="D250" i="72"/>
  <c r="F249" i="72"/>
  <c r="E249" i="72"/>
  <c r="D249" i="72"/>
  <c r="F248" i="72"/>
  <c r="E248" i="72"/>
  <c r="D248" i="72"/>
  <c r="F247" i="72"/>
  <c r="E247" i="72"/>
  <c r="D247" i="72"/>
  <c r="F246" i="72"/>
  <c r="E246" i="72"/>
  <c r="D246" i="72"/>
  <c r="F245" i="72"/>
  <c r="E245" i="72"/>
  <c r="D245" i="72"/>
  <c r="F244" i="72"/>
  <c r="E244" i="72"/>
  <c r="D244" i="72"/>
  <c r="F243" i="72"/>
  <c r="E243" i="72"/>
  <c r="D243" i="72"/>
  <c r="F242" i="72"/>
  <c r="E242" i="72"/>
  <c r="D242" i="72"/>
  <c r="F241" i="72"/>
  <c r="E241" i="72"/>
  <c r="D241" i="72"/>
  <c r="F240" i="72"/>
  <c r="E240" i="72"/>
  <c r="D240" i="72"/>
  <c r="F239" i="72"/>
  <c r="E239" i="72"/>
  <c r="D239" i="72"/>
  <c r="F238" i="72"/>
  <c r="E238" i="72"/>
  <c r="D238" i="72"/>
  <c r="F237" i="72"/>
  <c r="E237" i="72"/>
  <c r="D237" i="72"/>
  <c r="F236" i="72"/>
  <c r="E236" i="72"/>
  <c r="D236" i="72"/>
  <c r="F235" i="72"/>
  <c r="E235" i="72"/>
  <c r="D235" i="72"/>
  <c r="F234" i="72"/>
  <c r="E234" i="72"/>
  <c r="D234" i="72"/>
  <c r="F233" i="72"/>
  <c r="E233" i="72"/>
  <c r="D233" i="72"/>
  <c r="F232" i="72"/>
  <c r="E232" i="72"/>
  <c r="D232" i="72"/>
  <c r="F231" i="72"/>
  <c r="E231" i="72"/>
  <c r="D231" i="72"/>
  <c r="F230" i="72"/>
  <c r="E230" i="72"/>
  <c r="D230" i="72"/>
  <c r="F229" i="72"/>
  <c r="E229" i="72"/>
  <c r="D229" i="72"/>
  <c r="F228" i="72"/>
  <c r="E228" i="72"/>
  <c r="D228" i="72"/>
  <c r="F227" i="72"/>
  <c r="E227" i="72"/>
  <c r="D227" i="72"/>
  <c r="F226" i="72"/>
  <c r="E226" i="72"/>
  <c r="D226" i="72"/>
  <c r="F225" i="72"/>
  <c r="E225" i="72"/>
  <c r="D225" i="72"/>
  <c r="F224" i="72"/>
  <c r="E224" i="72"/>
  <c r="D224" i="72"/>
  <c r="F223" i="72"/>
  <c r="E223" i="72"/>
  <c r="D223" i="72"/>
  <c r="F222" i="72"/>
  <c r="E222" i="72"/>
  <c r="D222" i="72"/>
  <c r="F221" i="72"/>
  <c r="E221" i="72"/>
  <c r="D221" i="72"/>
  <c r="F220" i="72"/>
  <c r="E220" i="72"/>
  <c r="D220" i="72"/>
  <c r="F219" i="72"/>
  <c r="E219" i="72"/>
  <c r="D219" i="72"/>
  <c r="F218" i="72"/>
  <c r="E218" i="72"/>
  <c r="D218" i="72"/>
  <c r="F217" i="72"/>
  <c r="E217" i="72"/>
  <c r="D217" i="72"/>
  <c r="F216" i="72"/>
  <c r="E216" i="72"/>
  <c r="D216" i="72"/>
  <c r="F215" i="72"/>
  <c r="E215" i="72"/>
  <c r="D215" i="72"/>
  <c r="F214" i="72"/>
  <c r="E214" i="72"/>
  <c r="D214" i="72"/>
  <c r="F213" i="72"/>
  <c r="E213" i="72"/>
  <c r="D213" i="72"/>
  <c r="F212" i="72"/>
  <c r="E212" i="72"/>
  <c r="D212" i="72"/>
  <c r="F211" i="72"/>
  <c r="E211" i="72"/>
  <c r="D211" i="72"/>
  <c r="F210" i="72"/>
  <c r="E210" i="72"/>
  <c r="D210" i="72"/>
  <c r="F209" i="72"/>
  <c r="E209" i="72"/>
  <c r="D209" i="72"/>
  <c r="F208" i="72"/>
  <c r="E208" i="72"/>
  <c r="D208" i="72"/>
  <c r="F207" i="72"/>
  <c r="E207" i="72"/>
  <c r="D207" i="72"/>
  <c r="F206" i="72"/>
  <c r="E206" i="72"/>
  <c r="D206" i="72"/>
  <c r="F205" i="72"/>
  <c r="E205" i="72"/>
  <c r="D205" i="72"/>
  <c r="F204" i="72"/>
  <c r="E204" i="72"/>
  <c r="D204" i="72"/>
  <c r="F203" i="72"/>
  <c r="E203" i="72"/>
  <c r="D203" i="72"/>
  <c r="F202" i="72"/>
  <c r="E202" i="72"/>
  <c r="D202" i="72"/>
  <c r="F201" i="72"/>
  <c r="E201" i="72"/>
  <c r="D201" i="72"/>
  <c r="F200" i="72"/>
  <c r="E200" i="72"/>
  <c r="D200" i="72"/>
  <c r="F199" i="72"/>
  <c r="E199" i="72"/>
  <c r="D199" i="72"/>
  <c r="F198" i="72"/>
  <c r="E198" i="72"/>
  <c r="D198" i="72"/>
  <c r="F197" i="72"/>
  <c r="E197" i="72"/>
  <c r="D197" i="72"/>
  <c r="F196" i="72"/>
  <c r="E196" i="72"/>
  <c r="D196" i="72"/>
  <c r="F195" i="72"/>
  <c r="E195" i="72"/>
  <c r="D195" i="72"/>
  <c r="F194" i="72"/>
  <c r="E194" i="72"/>
  <c r="D194" i="72"/>
  <c r="F193" i="72"/>
  <c r="E193" i="72"/>
  <c r="D193" i="72"/>
  <c r="F192" i="72"/>
  <c r="E192" i="72"/>
  <c r="D192" i="72"/>
  <c r="F191" i="72"/>
  <c r="E191" i="72"/>
  <c r="D191" i="72"/>
  <c r="F190" i="72"/>
  <c r="E190" i="72"/>
  <c r="D190" i="72"/>
  <c r="F189" i="72"/>
  <c r="E189" i="72"/>
  <c r="D189" i="72"/>
  <c r="F188" i="72"/>
  <c r="E188" i="72"/>
  <c r="D188" i="72"/>
  <c r="F187" i="72"/>
  <c r="E187" i="72"/>
  <c r="D187" i="72"/>
  <c r="F186" i="72"/>
  <c r="E186" i="72"/>
  <c r="D186" i="72"/>
  <c r="F185" i="72"/>
  <c r="E185" i="72"/>
  <c r="D185" i="72"/>
  <c r="F184" i="72"/>
  <c r="E184" i="72"/>
  <c r="D184" i="72"/>
  <c r="F183" i="72"/>
  <c r="E183" i="72"/>
  <c r="D183" i="72"/>
  <c r="F182" i="72"/>
  <c r="E182" i="72"/>
  <c r="D182" i="72"/>
  <c r="F181" i="72"/>
  <c r="E181" i="72"/>
  <c r="D181" i="72"/>
  <c r="F180" i="72"/>
  <c r="E180" i="72"/>
  <c r="D180" i="72"/>
  <c r="F179" i="72"/>
  <c r="E179" i="72"/>
  <c r="D179" i="72"/>
  <c r="F178" i="72"/>
  <c r="E178" i="72"/>
  <c r="D178" i="72"/>
  <c r="F177" i="72"/>
  <c r="E177" i="72"/>
  <c r="D177" i="72"/>
  <c r="F176" i="72"/>
  <c r="E176" i="72"/>
  <c r="D176" i="72"/>
  <c r="F175" i="72"/>
  <c r="E175" i="72"/>
  <c r="D175" i="72"/>
  <c r="F174" i="72"/>
  <c r="E174" i="72"/>
  <c r="D174" i="72"/>
  <c r="F173" i="72"/>
  <c r="E173" i="72"/>
  <c r="D173" i="72"/>
  <c r="F172" i="72"/>
  <c r="E172" i="72"/>
  <c r="D172" i="72"/>
  <c r="F171" i="72"/>
  <c r="E171" i="72"/>
  <c r="D171" i="72"/>
  <c r="F170" i="72"/>
  <c r="E170" i="72"/>
  <c r="D170" i="72"/>
  <c r="F169" i="72"/>
  <c r="E169" i="72"/>
  <c r="D169" i="72"/>
  <c r="F168" i="72"/>
  <c r="E168" i="72"/>
  <c r="D168" i="72"/>
  <c r="F167" i="72"/>
  <c r="E167" i="72"/>
  <c r="D167" i="72"/>
  <c r="F166" i="72"/>
  <c r="E166" i="72"/>
  <c r="D166" i="72"/>
  <c r="F165" i="72"/>
  <c r="E165" i="72"/>
  <c r="D165" i="72"/>
  <c r="F164" i="72"/>
  <c r="E164" i="72"/>
  <c r="D164" i="72"/>
  <c r="F163" i="72"/>
  <c r="E163" i="72"/>
  <c r="D163" i="72"/>
  <c r="F162" i="72"/>
  <c r="E162" i="72"/>
  <c r="D162" i="72"/>
  <c r="F161" i="72"/>
  <c r="E161" i="72"/>
  <c r="D161" i="72"/>
  <c r="F160" i="72"/>
  <c r="E160" i="72"/>
  <c r="D160" i="72"/>
  <c r="F159" i="72"/>
  <c r="E159" i="72"/>
  <c r="D159" i="72"/>
  <c r="F158" i="72"/>
  <c r="E158" i="72"/>
  <c r="D158" i="72"/>
  <c r="F157" i="72"/>
  <c r="E157" i="72"/>
  <c r="D157" i="72"/>
  <c r="F156" i="72"/>
  <c r="E156" i="72"/>
  <c r="D156" i="72"/>
  <c r="F155" i="72"/>
  <c r="E155" i="72"/>
  <c r="D155" i="72"/>
  <c r="F154" i="72"/>
  <c r="E154" i="72"/>
  <c r="D154" i="72"/>
  <c r="F153" i="72"/>
  <c r="E153" i="72"/>
  <c r="D153" i="72"/>
  <c r="F152" i="72"/>
  <c r="E152" i="72"/>
  <c r="D152" i="72"/>
  <c r="F151" i="72"/>
  <c r="E151" i="72"/>
  <c r="D151" i="72"/>
  <c r="F150" i="72"/>
  <c r="E150" i="72"/>
  <c r="D150" i="72"/>
  <c r="F149" i="72"/>
  <c r="E149" i="72"/>
  <c r="D149" i="72"/>
  <c r="F148" i="72"/>
  <c r="E148" i="72"/>
  <c r="D148" i="72"/>
  <c r="F147" i="72"/>
  <c r="E147" i="72"/>
  <c r="D147" i="72"/>
  <c r="F146" i="72"/>
  <c r="E146" i="72"/>
  <c r="D146" i="72"/>
  <c r="F145" i="72"/>
  <c r="E145" i="72"/>
  <c r="D145" i="72"/>
  <c r="F144" i="72"/>
  <c r="E144" i="72"/>
  <c r="D144" i="72"/>
  <c r="F143" i="72"/>
  <c r="E143" i="72"/>
  <c r="D143" i="72"/>
  <c r="F142" i="72"/>
  <c r="E142" i="72"/>
  <c r="D142" i="72"/>
  <c r="F141" i="72"/>
  <c r="E141" i="72"/>
  <c r="D141" i="72"/>
  <c r="F140" i="72"/>
  <c r="E140" i="72"/>
  <c r="D140" i="72"/>
  <c r="F139" i="72"/>
  <c r="E139" i="72"/>
  <c r="D139" i="72"/>
  <c r="F138" i="72"/>
  <c r="E138" i="72"/>
  <c r="D138" i="72"/>
  <c r="F137" i="72"/>
  <c r="E137" i="72"/>
  <c r="D137" i="72"/>
  <c r="F136" i="72"/>
  <c r="E136" i="72"/>
  <c r="D136" i="72"/>
  <c r="F135" i="72"/>
  <c r="E135" i="72"/>
  <c r="D135" i="72"/>
  <c r="F134" i="72"/>
  <c r="E134" i="72"/>
  <c r="D134" i="72"/>
  <c r="F133" i="72"/>
  <c r="E133" i="72"/>
  <c r="D133" i="72"/>
  <c r="F132" i="72"/>
  <c r="E132" i="72"/>
  <c r="D132" i="72"/>
  <c r="F131" i="72"/>
  <c r="E131" i="72"/>
  <c r="D131" i="72"/>
  <c r="F130" i="72"/>
  <c r="E130" i="72"/>
  <c r="D130" i="72"/>
  <c r="F129" i="72"/>
  <c r="E129" i="72"/>
  <c r="D129" i="72"/>
  <c r="F128" i="72"/>
  <c r="E128" i="72"/>
  <c r="D128" i="72"/>
  <c r="F127" i="72"/>
  <c r="E127" i="72"/>
  <c r="D127" i="72"/>
  <c r="F126" i="72"/>
  <c r="E126" i="72"/>
  <c r="D126" i="72"/>
  <c r="F125" i="72"/>
  <c r="E125" i="72"/>
  <c r="D125" i="72"/>
  <c r="F124" i="72"/>
  <c r="E124" i="72"/>
  <c r="D124" i="72"/>
  <c r="F123" i="72"/>
  <c r="E123" i="72"/>
  <c r="D123" i="72"/>
  <c r="F122" i="72"/>
  <c r="E122" i="72"/>
  <c r="D122" i="72"/>
  <c r="F121" i="72"/>
  <c r="E121" i="72"/>
  <c r="D121" i="72"/>
  <c r="F120" i="72"/>
  <c r="E120" i="72"/>
  <c r="D120" i="72"/>
  <c r="F119" i="72"/>
  <c r="E119" i="72"/>
  <c r="D119" i="72"/>
  <c r="F118" i="72"/>
  <c r="E118" i="72"/>
  <c r="D118" i="72"/>
  <c r="F117" i="72"/>
  <c r="E117" i="72"/>
  <c r="D117" i="72"/>
  <c r="F116" i="72"/>
  <c r="E116" i="72"/>
  <c r="D116" i="72"/>
  <c r="F115" i="72"/>
  <c r="E115" i="72"/>
  <c r="D115" i="72"/>
  <c r="F114" i="72"/>
  <c r="E114" i="72"/>
  <c r="D114" i="72"/>
  <c r="F113" i="72"/>
  <c r="E113" i="72"/>
  <c r="D113" i="72"/>
  <c r="F112" i="72"/>
  <c r="E112" i="72"/>
  <c r="D112" i="72"/>
  <c r="F111" i="72"/>
  <c r="E111" i="72"/>
  <c r="D111" i="72"/>
  <c r="F110" i="72"/>
  <c r="E110" i="72"/>
  <c r="D110" i="72"/>
  <c r="F109" i="72"/>
  <c r="E109" i="72"/>
  <c r="D109" i="72"/>
  <c r="F108" i="72"/>
  <c r="E108" i="72"/>
  <c r="D108" i="72"/>
  <c r="F107" i="72"/>
  <c r="E107" i="72"/>
  <c r="D107" i="72"/>
  <c r="F106" i="72"/>
  <c r="E106" i="72"/>
  <c r="D106" i="72"/>
  <c r="F105" i="72"/>
  <c r="E105" i="72"/>
  <c r="D105" i="72"/>
  <c r="F104" i="72"/>
  <c r="E104" i="72"/>
  <c r="D104" i="72"/>
  <c r="F103" i="72"/>
  <c r="E103" i="72"/>
  <c r="D103" i="72"/>
  <c r="F102" i="72"/>
  <c r="E102" i="72"/>
  <c r="D102" i="72"/>
  <c r="F101" i="72"/>
  <c r="E101" i="72"/>
  <c r="D101" i="72"/>
  <c r="F100" i="72"/>
  <c r="E100" i="72"/>
  <c r="D100" i="72"/>
  <c r="F99" i="72"/>
  <c r="E99" i="72"/>
  <c r="D99" i="72"/>
  <c r="F98" i="72"/>
  <c r="E98" i="72"/>
  <c r="D98" i="72"/>
  <c r="F97" i="72"/>
  <c r="E97" i="72"/>
  <c r="D97" i="72"/>
  <c r="F96" i="72"/>
  <c r="E96" i="72"/>
  <c r="D96" i="72"/>
  <c r="F95" i="72"/>
  <c r="E95" i="72"/>
  <c r="D95" i="72"/>
  <c r="F94" i="72"/>
  <c r="E94" i="72"/>
  <c r="D94" i="72"/>
  <c r="F93" i="72"/>
  <c r="E93" i="72"/>
  <c r="D93" i="72"/>
  <c r="F92" i="72"/>
  <c r="E92" i="72"/>
  <c r="D92" i="72"/>
  <c r="F91" i="72"/>
  <c r="E91" i="72"/>
  <c r="D91" i="72"/>
  <c r="F90" i="72"/>
  <c r="E90" i="72"/>
  <c r="D90" i="72"/>
  <c r="F89" i="72"/>
  <c r="E89" i="72"/>
  <c r="D89" i="72"/>
  <c r="F88" i="72"/>
  <c r="E88" i="72"/>
  <c r="D88" i="72"/>
  <c r="F87" i="72"/>
  <c r="E87" i="72"/>
  <c r="D87" i="72"/>
  <c r="F86" i="72"/>
  <c r="E86" i="72"/>
  <c r="D86" i="72"/>
  <c r="F85" i="72"/>
  <c r="E85" i="72"/>
  <c r="D85" i="72"/>
  <c r="F84" i="72"/>
  <c r="E84" i="72"/>
  <c r="D84" i="72"/>
  <c r="F83" i="72"/>
  <c r="E83" i="72"/>
  <c r="D83" i="72"/>
  <c r="F82" i="72"/>
  <c r="E82" i="72"/>
  <c r="D82" i="72"/>
  <c r="F81" i="72"/>
  <c r="E81" i="72"/>
  <c r="D81" i="72"/>
  <c r="F80" i="72"/>
  <c r="E80" i="72"/>
  <c r="D80" i="72"/>
  <c r="F79" i="72"/>
  <c r="E79" i="72"/>
  <c r="D79" i="72"/>
  <c r="F78" i="72"/>
  <c r="E78" i="72"/>
  <c r="D78" i="72"/>
  <c r="F77" i="72"/>
  <c r="E77" i="72"/>
  <c r="D77" i="72"/>
  <c r="F76" i="72"/>
  <c r="E76" i="72"/>
  <c r="D76" i="72"/>
  <c r="F75" i="72"/>
  <c r="E75" i="72"/>
  <c r="D75" i="72"/>
  <c r="F74" i="72"/>
  <c r="E74" i="72"/>
  <c r="D74" i="72"/>
  <c r="F73" i="72"/>
  <c r="E73" i="72"/>
  <c r="D73" i="72"/>
  <c r="F72" i="72"/>
  <c r="E72" i="72"/>
  <c r="D72" i="72"/>
  <c r="F71" i="72"/>
  <c r="E71" i="72"/>
  <c r="D71" i="72"/>
  <c r="F70" i="72"/>
  <c r="E70" i="72"/>
  <c r="D70" i="72"/>
  <c r="F69" i="72"/>
  <c r="E69" i="72"/>
  <c r="D69" i="72"/>
  <c r="F68" i="72"/>
  <c r="E68" i="72"/>
  <c r="D68" i="72"/>
  <c r="F67" i="72"/>
  <c r="E67" i="72"/>
  <c r="D67" i="72"/>
  <c r="F66" i="72"/>
  <c r="E66" i="72"/>
  <c r="D66" i="72"/>
  <c r="F65" i="72"/>
  <c r="E65" i="72"/>
  <c r="D65" i="72"/>
  <c r="F64" i="72"/>
  <c r="E64" i="72"/>
  <c r="D64" i="72"/>
  <c r="F63" i="72"/>
  <c r="E63" i="72"/>
  <c r="D63" i="72"/>
  <c r="F62" i="72"/>
  <c r="E62" i="72"/>
  <c r="D62" i="72"/>
  <c r="F61" i="72"/>
  <c r="E61" i="72"/>
  <c r="D61" i="72"/>
  <c r="F60" i="72"/>
  <c r="E60" i="72"/>
  <c r="D60" i="72"/>
  <c r="F59" i="72"/>
  <c r="E59" i="72"/>
  <c r="D59" i="72"/>
  <c r="F58" i="72"/>
  <c r="E58" i="72"/>
  <c r="D58" i="72"/>
  <c r="F57" i="72"/>
  <c r="E57" i="72"/>
  <c r="D57" i="72"/>
  <c r="F56" i="72"/>
  <c r="E56" i="72"/>
  <c r="D56" i="72"/>
  <c r="F55" i="72"/>
  <c r="E55" i="72"/>
  <c r="D55" i="72"/>
  <c r="F54" i="72"/>
  <c r="E54" i="72"/>
  <c r="D54" i="72"/>
  <c r="F53" i="72"/>
  <c r="E53" i="72"/>
  <c r="D53" i="72"/>
  <c r="F52" i="72"/>
  <c r="E52" i="72"/>
  <c r="D52" i="72"/>
  <c r="F51" i="72"/>
  <c r="E51" i="72"/>
  <c r="D51" i="72"/>
  <c r="F50" i="72"/>
  <c r="E50" i="72"/>
  <c r="D50" i="72"/>
  <c r="F49" i="72"/>
  <c r="E49" i="72"/>
  <c r="D49" i="72"/>
  <c r="F48" i="72"/>
  <c r="E48" i="72"/>
  <c r="D48" i="72"/>
  <c r="F47" i="72"/>
  <c r="E47" i="72"/>
  <c r="D47" i="72"/>
  <c r="F46" i="72"/>
  <c r="E46" i="72"/>
  <c r="D46" i="72"/>
  <c r="F45" i="72"/>
  <c r="E45" i="72"/>
  <c r="D45" i="72"/>
  <c r="F44" i="72"/>
  <c r="E44" i="72"/>
  <c r="D44" i="72"/>
  <c r="F43" i="72"/>
  <c r="E43" i="72"/>
  <c r="D43" i="72"/>
  <c r="F42" i="72"/>
  <c r="E42" i="72"/>
  <c r="D42" i="72"/>
  <c r="F41" i="72"/>
  <c r="E41" i="72"/>
  <c r="D41" i="72"/>
  <c r="F40" i="72"/>
  <c r="E40" i="72"/>
  <c r="D40" i="72"/>
  <c r="F39" i="72"/>
  <c r="E39" i="72"/>
  <c r="D39" i="72"/>
  <c r="F38" i="72"/>
  <c r="E38" i="72"/>
  <c r="D38" i="72"/>
  <c r="F37" i="72"/>
  <c r="E37" i="72"/>
  <c r="D37" i="72"/>
  <c r="F36" i="72"/>
  <c r="E36" i="72"/>
  <c r="D36" i="72"/>
  <c r="F35" i="72"/>
  <c r="E35" i="72"/>
  <c r="D35" i="72"/>
  <c r="F34" i="72"/>
  <c r="E34" i="72"/>
  <c r="D34" i="72"/>
  <c r="F33" i="72"/>
  <c r="E33" i="72"/>
  <c r="D33" i="72"/>
  <c r="F32" i="72"/>
  <c r="E32" i="72"/>
  <c r="D32" i="72"/>
  <c r="F31" i="72"/>
  <c r="E31" i="72"/>
  <c r="D31" i="72"/>
  <c r="F30" i="72"/>
  <c r="E30" i="72"/>
  <c r="D30" i="72"/>
  <c r="F29" i="72"/>
  <c r="E29" i="72"/>
  <c r="D29" i="72"/>
  <c r="F28" i="72"/>
  <c r="E28" i="72"/>
  <c r="D28" i="72"/>
  <c r="F27" i="72"/>
  <c r="E27" i="72"/>
  <c r="D27" i="72"/>
  <c r="F26" i="72"/>
  <c r="E26" i="72"/>
  <c r="D26" i="72"/>
  <c r="F25" i="72"/>
  <c r="E25" i="72"/>
  <c r="D25" i="72"/>
  <c r="F24" i="72"/>
  <c r="E24" i="72"/>
  <c r="D24" i="72"/>
  <c r="F23" i="72"/>
  <c r="E23" i="72"/>
  <c r="D23" i="72"/>
  <c r="F22" i="72"/>
  <c r="E22" i="72"/>
  <c r="D22" i="72"/>
  <c r="F21" i="72"/>
  <c r="E21" i="72"/>
  <c r="D21" i="72"/>
  <c r="F20" i="72"/>
  <c r="E20" i="72"/>
  <c r="D20" i="72"/>
  <c r="F19" i="72"/>
  <c r="E19" i="72"/>
  <c r="D19" i="72"/>
  <c r="F18" i="72"/>
  <c r="E18" i="72"/>
  <c r="D18" i="72"/>
  <c r="F17" i="72"/>
  <c r="E17" i="72"/>
  <c r="D17" i="72"/>
  <c r="F16" i="72"/>
  <c r="E16" i="72"/>
  <c r="D16" i="72"/>
  <c r="F15" i="72"/>
  <c r="E15" i="72"/>
  <c r="D15" i="72"/>
  <c r="F14" i="72"/>
  <c r="E14" i="72"/>
  <c r="D14" i="72"/>
  <c r="F13" i="72"/>
  <c r="E13" i="72"/>
  <c r="D13" i="72"/>
  <c r="F12" i="72"/>
  <c r="E12" i="72"/>
  <c r="D12" i="72"/>
  <c r="F11" i="72"/>
  <c r="E11" i="72"/>
  <c r="D11" i="72"/>
  <c r="F10" i="72"/>
  <c r="E10" i="72"/>
  <c r="D10" i="72"/>
  <c r="F9" i="72"/>
  <c r="E9" i="72"/>
  <c r="D9" i="72"/>
  <c r="F8" i="72"/>
  <c r="E8" i="72"/>
  <c r="D8" i="72"/>
  <c r="F7" i="72"/>
  <c r="E7" i="72"/>
  <c r="D7" i="72"/>
  <c r="F6" i="72"/>
  <c r="E6" i="72"/>
  <c r="D6" i="72"/>
  <c r="F5" i="72"/>
  <c r="E5" i="72"/>
  <c r="D5" i="72"/>
  <c r="F581" i="78"/>
  <c r="E581" i="78"/>
  <c r="D581" i="78"/>
  <c r="F580" i="78"/>
  <c r="E580" i="78"/>
  <c r="D580" i="78"/>
  <c r="F579" i="78"/>
  <c r="E579" i="78"/>
  <c r="D579" i="78"/>
  <c r="F578" i="78"/>
  <c r="E578" i="78"/>
  <c r="D578" i="78"/>
  <c r="F577" i="78"/>
  <c r="E577" i="78"/>
  <c r="D577" i="78"/>
  <c r="F576" i="78"/>
  <c r="E576" i="78"/>
  <c r="D576" i="78"/>
  <c r="F575" i="78"/>
  <c r="E575" i="78"/>
  <c r="D575" i="78"/>
  <c r="F574" i="78"/>
  <c r="E574" i="78"/>
  <c r="D574" i="78"/>
  <c r="F573" i="78"/>
  <c r="E573" i="78"/>
  <c r="D573" i="78"/>
  <c r="F572" i="78"/>
  <c r="E572" i="78"/>
  <c r="D572" i="78"/>
  <c r="F571" i="78"/>
  <c r="E571" i="78"/>
  <c r="D571" i="78"/>
  <c r="F570" i="78"/>
  <c r="E570" i="78"/>
  <c r="D570" i="78"/>
  <c r="F569" i="78"/>
  <c r="E569" i="78"/>
  <c r="D569" i="78"/>
  <c r="F568" i="78"/>
  <c r="E568" i="78"/>
  <c r="D568" i="78"/>
  <c r="F567" i="78"/>
  <c r="E567" i="78"/>
  <c r="D567" i="78"/>
  <c r="F566" i="78"/>
  <c r="E566" i="78"/>
  <c r="D566" i="78"/>
  <c r="F565" i="78"/>
  <c r="E565" i="78"/>
  <c r="D565" i="78"/>
  <c r="F564" i="78"/>
  <c r="E564" i="78"/>
  <c r="D564" i="78"/>
  <c r="F563" i="78"/>
  <c r="E563" i="78"/>
  <c r="D563" i="78"/>
  <c r="F562" i="78"/>
  <c r="E562" i="78"/>
  <c r="D562" i="78"/>
  <c r="F561" i="78"/>
  <c r="E561" i="78"/>
  <c r="D561" i="78"/>
  <c r="F560" i="78"/>
  <c r="E560" i="78"/>
  <c r="D560" i="78"/>
  <c r="F559" i="78"/>
  <c r="E559" i="78"/>
  <c r="D559" i="78"/>
  <c r="F558" i="78"/>
  <c r="E558" i="78"/>
  <c r="D558" i="78"/>
  <c r="F557" i="78"/>
  <c r="E557" i="78"/>
  <c r="D557" i="78"/>
  <c r="F556" i="78"/>
  <c r="E556" i="78"/>
  <c r="D556" i="78"/>
  <c r="F555" i="78"/>
  <c r="E555" i="78"/>
  <c r="D555" i="78"/>
  <c r="F554" i="78"/>
  <c r="E554" i="78"/>
  <c r="D554" i="78"/>
  <c r="F553" i="78"/>
  <c r="E553" i="78"/>
  <c r="D553" i="78"/>
  <c r="F552" i="78"/>
  <c r="E552" i="78"/>
  <c r="D552" i="78"/>
  <c r="F551" i="78"/>
  <c r="E551" i="78"/>
  <c r="D551" i="78"/>
  <c r="F550" i="78"/>
  <c r="E550" i="78"/>
  <c r="D550" i="78"/>
  <c r="F549" i="78"/>
  <c r="E549" i="78"/>
  <c r="D549" i="78"/>
  <c r="F548" i="78"/>
  <c r="E548" i="78"/>
  <c r="D548" i="78"/>
  <c r="F547" i="78"/>
  <c r="E547" i="78"/>
  <c r="D547" i="78"/>
  <c r="F546" i="78"/>
  <c r="E546" i="78"/>
  <c r="D546" i="78"/>
  <c r="F545" i="78"/>
  <c r="E545" i="78"/>
  <c r="D545" i="78"/>
  <c r="F544" i="78"/>
  <c r="E544" i="78"/>
  <c r="D544" i="78"/>
  <c r="F543" i="78"/>
  <c r="E543" i="78"/>
  <c r="D543" i="78"/>
  <c r="F542" i="78"/>
  <c r="E542" i="78"/>
  <c r="D542" i="78"/>
  <c r="F541" i="78"/>
  <c r="E541" i="78"/>
  <c r="D541" i="78"/>
  <c r="F540" i="78"/>
  <c r="E540" i="78"/>
  <c r="D540" i="78"/>
  <c r="F539" i="78"/>
  <c r="E539" i="78"/>
  <c r="D539" i="78"/>
  <c r="F538" i="78"/>
  <c r="E538" i="78"/>
  <c r="D538" i="78"/>
  <c r="F537" i="78"/>
  <c r="E537" i="78"/>
  <c r="D537" i="78"/>
  <c r="F536" i="78"/>
  <c r="E536" i="78"/>
  <c r="D536" i="78"/>
  <c r="F535" i="78"/>
  <c r="E535" i="78"/>
  <c r="D535" i="78"/>
  <c r="F534" i="78"/>
  <c r="E534" i="78"/>
  <c r="D534" i="78"/>
  <c r="F533" i="78"/>
  <c r="E533" i="78"/>
  <c r="D533" i="78"/>
  <c r="F532" i="78"/>
  <c r="E532" i="78"/>
  <c r="D532" i="78"/>
  <c r="F531" i="78"/>
  <c r="E531" i="78"/>
  <c r="D531" i="78"/>
  <c r="F530" i="78"/>
  <c r="E530" i="78"/>
  <c r="D530" i="78"/>
  <c r="F529" i="78"/>
  <c r="E529" i="78"/>
  <c r="D529" i="78"/>
  <c r="F528" i="78"/>
  <c r="E528" i="78"/>
  <c r="D528" i="78"/>
  <c r="F527" i="78"/>
  <c r="E527" i="78"/>
  <c r="D527" i="78"/>
  <c r="F526" i="78"/>
  <c r="E526" i="78"/>
  <c r="D526" i="78"/>
  <c r="F525" i="78"/>
  <c r="E525" i="78"/>
  <c r="D525" i="78"/>
  <c r="F524" i="78"/>
  <c r="E524" i="78"/>
  <c r="D524" i="78"/>
  <c r="F523" i="78"/>
  <c r="E523" i="78"/>
  <c r="D523" i="78"/>
  <c r="F522" i="78"/>
  <c r="E522" i="78"/>
  <c r="D522" i="78"/>
  <c r="F521" i="78"/>
  <c r="E521" i="78"/>
  <c r="D521" i="78"/>
  <c r="F520" i="78"/>
  <c r="E520" i="78"/>
  <c r="D520" i="78"/>
  <c r="F519" i="78"/>
  <c r="E519" i="78"/>
  <c r="D519" i="78"/>
  <c r="F518" i="78"/>
  <c r="E518" i="78"/>
  <c r="D518" i="78"/>
  <c r="F517" i="78"/>
  <c r="E517" i="78"/>
  <c r="D517" i="78"/>
  <c r="F516" i="78"/>
  <c r="E516" i="78"/>
  <c r="D516" i="78"/>
  <c r="F515" i="78"/>
  <c r="E515" i="78"/>
  <c r="D515" i="78"/>
  <c r="F514" i="78"/>
  <c r="E514" i="78"/>
  <c r="D514" i="78"/>
  <c r="F513" i="78"/>
  <c r="E513" i="78"/>
  <c r="D513" i="78"/>
  <c r="F512" i="78"/>
  <c r="E512" i="78"/>
  <c r="D512" i="78"/>
  <c r="F511" i="78"/>
  <c r="E511" i="78"/>
  <c r="D511" i="78"/>
  <c r="F510" i="78"/>
  <c r="E510" i="78"/>
  <c r="D510" i="78"/>
  <c r="F509" i="78"/>
  <c r="E509" i="78"/>
  <c r="D509" i="78"/>
  <c r="F508" i="78"/>
  <c r="E508" i="78"/>
  <c r="D508" i="78"/>
  <c r="F507" i="78"/>
  <c r="E507" i="78"/>
  <c r="D507" i="78"/>
  <c r="F506" i="78"/>
  <c r="E506" i="78"/>
  <c r="D506" i="78"/>
  <c r="F505" i="78"/>
  <c r="E505" i="78"/>
  <c r="D505" i="78"/>
  <c r="F504" i="78"/>
  <c r="E504" i="78"/>
  <c r="D504" i="78"/>
  <c r="F503" i="78"/>
  <c r="E503" i="78"/>
  <c r="D503" i="78"/>
  <c r="F502" i="78"/>
  <c r="E502" i="78"/>
  <c r="D502" i="78"/>
  <c r="F501" i="78"/>
  <c r="E501" i="78"/>
  <c r="D501" i="78"/>
  <c r="F500" i="78"/>
  <c r="E500" i="78"/>
  <c r="D500" i="78"/>
  <c r="F499" i="78"/>
  <c r="E499" i="78"/>
  <c r="D499" i="78"/>
  <c r="F498" i="78"/>
  <c r="E498" i="78"/>
  <c r="D498" i="78"/>
  <c r="F497" i="78"/>
  <c r="E497" i="78"/>
  <c r="D497" i="78"/>
  <c r="F496" i="78"/>
  <c r="E496" i="78"/>
  <c r="D496" i="78"/>
  <c r="F495" i="78"/>
  <c r="E495" i="78"/>
  <c r="D495" i="78"/>
  <c r="F494" i="78"/>
  <c r="E494" i="78"/>
  <c r="D494" i="78"/>
  <c r="F493" i="78"/>
  <c r="E493" i="78"/>
  <c r="D493" i="78"/>
  <c r="F492" i="78"/>
  <c r="E492" i="78"/>
  <c r="D492" i="78"/>
  <c r="F491" i="78"/>
  <c r="E491" i="78"/>
  <c r="D491" i="78"/>
  <c r="F490" i="78"/>
  <c r="E490" i="78"/>
  <c r="D490" i="78"/>
  <c r="F489" i="78"/>
  <c r="E489" i="78"/>
  <c r="D489" i="78"/>
  <c r="F488" i="78"/>
  <c r="E488" i="78"/>
  <c r="D488" i="78"/>
  <c r="F487" i="78"/>
  <c r="E487" i="78"/>
  <c r="D487" i="78"/>
  <c r="F486" i="78"/>
  <c r="E486" i="78"/>
  <c r="D486" i="78"/>
  <c r="F485" i="78"/>
  <c r="E485" i="78"/>
  <c r="D485" i="78"/>
  <c r="F484" i="78"/>
  <c r="E484" i="78"/>
  <c r="D484" i="78"/>
  <c r="F483" i="78"/>
  <c r="E483" i="78"/>
  <c r="D483" i="78"/>
  <c r="F482" i="78"/>
  <c r="E482" i="78"/>
  <c r="D482" i="78"/>
  <c r="F481" i="78"/>
  <c r="E481" i="78"/>
  <c r="D481" i="78"/>
  <c r="F480" i="78"/>
  <c r="E480" i="78"/>
  <c r="D480" i="78"/>
  <c r="F479" i="78"/>
  <c r="E479" i="78"/>
  <c r="D479" i="78"/>
  <c r="F478" i="78"/>
  <c r="E478" i="78"/>
  <c r="D478" i="78"/>
  <c r="F477" i="78"/>
  <c r="E477" i="78"/>
  <c r="D477" i="78"/>
  <c r="F476" i="78"/>
  <c r="E476" i="78"/>
  <c r="D476" i="78"/>
  <c r="F475" i="78"/>
  <c r="E475" i="78"/>
  <c r="D475" i="78"/>
  <c r="F474" i="78"/>
  <c r="E474" i="78"/>
  <c r="D474" i="78"/>
  <c r="F473" i="78"/>
  <c r="E473" i="78"/>
  <c r="D473" i="78"/>
  <c r="F472" i="78"/>
  <c r="E472" i="78"/>
  <c r="D472" i="78"/>
  <c r="F471" i="78"/>
  <c r="E471" i="78"/>
  <c r="D471" i="78"/>
  <c r="F470" i="78"/>
  <c r="E470" i="78"/>
  <c r="D470" i="78"/>
  <c r="F469" i="78"/>
  <c r="E469" i="78"/>
  <c r="D469" i="78"/>
  <c r="F468" i="78"/>
  <c r="E468" i="78"/>
  <c r="D468" i="78"/>
  <c r="F467" i="78"/>
  <c r="E467" i="78"/>
  <c r="D467" i="78"/>
  <c r="F466" i="78"/>
  <c r="E466" i="78"/>
  <c r="D466" i="78"/>
  <c r="F465" i="78"/>
  <c r="E465" i="78"/>
  <c r="D465" i="78"/>
  <c r="F464" i="78"/>
  <c r="E464" i="78"/>
  <c r="D464" i="78"/>
  <c r="F463" i="78"/>
  <c r="E463" i="78"/>
  <c r="D463" i="78"/>
  <c r="F462" i="78"/>
  <c r="E462" i="78"/>
  <c r="D462" i="78"/>
  <c r="F461" i="78"/>
  <c r="E461" i="78"/>
  <c r="D461" i="78"/>
  <c r="F460" i="78"/>
  <c r="E460" i="78"/>
  <c r="D460" i="78"/>
  <c r="F459" i="78"/>
  <c r="E459" i="78"/>
  <c r="D459" i="78"/>
  <c r="F458" i="78"/>
  <c r="E458" i="78"/>
  <c r="D458" i="78"/>
  <c r="F457" i="78"/>
  <c r="E457" i="78"/>
  <c r="D457" i="78"/>
  <c r="F456" i="78"/>
  <c r="E456" i="78"/>
  <c r="D456" i="78"/>
  <c r="F455" i="78"/>
  <c r="E455" i="78"/>
  <c r="D455" i="78"/>
  <c r="F454" i="78"/>
  <c r="E454" i="78"/>
  <c r="D454" i="78"/>
  <c r="F453" i="78"/>
  <c r="E453" i="78"/>
  <c r="D453" i="78"/>
  <c r="F452" i="78"/>
  <c r="E452" i="78"/>
  <c r="D452" i="78"/>
  <c r="F451" i="78"/>
  <c r="E451" i="78"/>
  <c r="D451" i="78"/>
  <c r="F450" i="78"/>
  <c r="E450" i="78"/>
  <c r="D450" i="78"/>
  <c r="F449" i="78"/>
  <c r="E449" i="78"/>
  <c r="D449" i="78"/>
  <c r="F448" i="78"/>
  <c r="E448" i="78"/>
  <c r="D448" i="78"/>
  <c r="F447" i="78"/>
  <c r="E447" i="78"/>
  <c r="D447" i="78"/>
  <c r="F446" i="78"/>
  <c r="E446" i="78"/>
  <c r="D446" i="78"/>
  <c r="F445" i="78"/>
  <c r="E445" i="78"/>
  <c r="D445" i="78"/>
  <c r="F444" i="78"/>
  <c r="E444" i="78"/>
  <c r="D444" i="78"/>
  <c r="F443" i="78"/>
  <c r="E443" i="78"/>
  <c r="D443" i="78"/>
  <c r="F442" i="78"/>
  <c r="E442" i="78"/>
  <c r="D442" i="78"/>
  <c r="F441" i="78"/>
  <c r="E441" i="78"/>
  <c r="D441" i="78"/>
  <c r="F440" i="78"/>
  <c r="E440" i="78"/>
  <c r="D440" i="78"/>
  <c r="F439" i="78"/>
  <c r="E439" i="78"/>
  <c r="D439" i="78"/>
  <c r="F438" i="78"/>
  <c r="E438" i="78"/>
  <c r="D438" i="78"/>
  <c r="F437" i="78"/>
  <c r="E437" i="78"/>
  <c r="D437" i="78"/>
  <c r="F436" i="78"/>
  <c r="E436" i="78"/>
  <c r="D436" i="78"/>
  <c r="F435" i="78"/>
  <c r="E435" i="78"/>
  <c r="D435" i="78"/>
  <c r="F434" i="78"/>
  <c r="E434" i="78"/>
  <c r="D434" i="78"/>
  <c r="F433" i="78"/>
  <c r="E433" i="78"/>
  <c r="D433" i="78"/>
  <c r="F432" i="78"/>
  <c r="E432" i="78"/>
  <c r="D432" i="78"/>
  <c r="F431" i="78"/>
  <c r="E431" i="78"/>
  <c r="D431" i="78"/>
  <c r="F430" i="78"/>
  <c r="E430" i="78"/>
  <c r="D430" i="78"/>
  <c r="F429" i="78"/>
  <c r="E429" i="78"/>
  <c r="D429" i="78"/>
  <c r="F428" i="78"/>
  <c r="E428" i="78"/>
  <c r="D428" i="78"/>
  <c r="F427" i="78"/>
  <c r="E427" i="78"/>
  <c r="D427" i="78"/>
  <c r="F426" i="78"/>
  <c r="E426" i="78"/>
  <c r="D426" i="78"/>
  <c r="F425" i="78"/>
  <c r="E425" i="78"/>
  <c r="D425" i="78"/>
  <c r="F424" i="78"/>
  <c r="E424" i="78"/>
  <c r="D424" i="78"/>
  <c r="F423" i="78"/>
  <c r="E423" i="78"/>
  <c r="D423" i="78"/>
  <c r="F422" i="78"/>
  <c r="E422" i="78"/>
  <c r="D422" i="78"/>
  <c r="F421" i="78"/>
  <c r="E421" i="78"/>
  <c r="D421" i="78"/>
  <c r="F420" i="78"/>
  <c r="E420" i="78"/>
  <c r="D420" i="78"/>
  <c r="F419" i="78"/>
  <c r="E419" i="78"/>
  <c r="D419" i="78"/>
  <c r="F418" i="78"/>
  <c r="E418" i="78"/>
  <c r="D418" i="78"/>
  <c r="F417" i="78"/>
  <c r="E417" i="78"/>
  <c r="D417" i="78"/>
  <c r="F416" i="78"/>
  <c r="E416" i="78"/>
  <c r="D416" i="78"/>
  <c r="F415" i="78"/>
  <c r="E415" i="78"/>
  <c r="D415" i="78"/>
  <c r="F414" i="78"/>
  <c r="E414" i="78"/>
  <c r="D414" i="78"/>
  <c r="F413" i="78"/>
  <c r="E413" i="78"/>
  <c r="D413" i="78"/>
  <c r="F412" i="78"/>
  <c r="E412" i="78"/>
  <c r="D412" i="78"/>
  <c r="F411" i="78"/>
  <c r="E411" i="78"/>
  <c r="D411" i="78"/>
  <c r="F410" i="78"/>
  <c r="E410" i="78"/>
  <c r="D410" i="78"/>
  <c r="F409" i="78"/>
  <c r="E409" i="78"/>
  <c r="D409" i="78"/>
  <c r="F408" i="78"/>
  <c r="E408" i="78"/>
  <c r="D408" i="78"/>
  <c r="F407" i="78"/>
  <c r="E407" i="78"/>
  <c r="D407" i="78"/>
  <c r="F406" i="78"/>
  <c r="E406" i="78"/>
  <c r="D406" i="78"/>
  <c r="F405" i="78"/>
  <c r="E405" i="78"/>
  <c r="D405" i="78"/>
  <c r="F404" i="78"/>
  <c r="E404" i="78"/>
  <c r="D404" i="78"/>
  <c r="F403" i="78"/>
  <c r="E403" i="78"/>
  <c r="D403" i="78"/>
  <c r="F402" i="78"/>
  <c r="E402" i="78"/>
  <c r="D402" i="78"/>
  <c r="F401" i="78"/>
  <c r="E401" i="78"/>
  <c r="D401" i="78"/>
  <c r="F400" i="78"/>
  <c r="E400" i="78"/>
  <c r="D400" i="78"/>
  <c r="F399" i="78"/>
  <c r="E399" i="78"/>
  <c r="D399" i="78"/>
  <c r="F398" i="78"/>
  <c r="E398" i="78"/>
  <c r="D398" i="78"/>
  <c r="F397" i="78"/>
  <c r="E397" i="78"/>
  <c r="D397" i="78"/>
  <c r="F396" i="78"/>
  <c r="E396" i="78"/>
  <c r="D396" i="78"/>
  <c r="F395" i="78"/>
  <c r="E395" i="78"/>
  <c r="D395" i="78"/>
  <c r="F394" i="78"/>
  <c r="E394" i="78"/>
  <c r="D394" i="78"/>
  <c r="F393" i="78"/>
  <c r="E393" i="78"/>
  <c r="D393" i="78"/>
  <c r="F392" i="78"/>
  <c r="E392" i="78"/>
  <c r="D392" i="78"/>
  <c r="F391" i="78"/>
  <c r="E391" i="78"/>
  <c r="D391" i="78"/>
  <c r="F390" i="78"/>
  <c r="E390" i="78"/>
  <c r="D390" i="78"/>
  <c r="F389" i="78"/>
  <c r="E389" i="78"/>
  <c r="D389" i="78"/>
  <c r="F388" i="78"/>
  <c r="E388" i="78"/>
  <c r="D388" i="78"/>
  <c r="F387" i="78"/>
  <c r="E387" i="78"/>
  <c r="D387" i="78"/>
  <c r="F386" i="78"/>
  <c r="E386" i="78"/>
  <c r="D386" i="78"/>
  <c r="F385" i="78"/>
  <c r="E385" i="78"/>
  <c r="D385" i="78"/>
  <c r="F384" i="78"/>
  <c r="E384" i="78"/>
  <c r="D384" i="78"/>
  <c r="F383" i="78"/>
  <c r="E383" i="78"/>
  <c r="D383" i="78"/>
  <c r="F382" i="78"/>
  <c r="E382" i="78"/>
  <c r="D382" i="78"/>
  <c r="F381" i="78"/>
  <c r="E381" i="78"/>
  <c r="D381" i="78"/>
  <c r="F380" i="78"/>
  <c r="E380" i="78"/>
  <c r="D380" i="78"/>
  <c r="F379" i="78"/>
  <c r="E379" i="78"/>
  <c r="D379" i="78"/>
  <c r="F378" i="78"/>
  <c r="E378" i="78"/>
  <c r="D378" i="78"/>
  <c r="F377" i="78"/>
  <c r="E377" i="78"/>
  <c r="D377" i="78"/>
  <c r="F376" i="78"/>
  <c r="E376" i="78"/>
  <c r="D376" i="78"/>
  <c r="F375" i="78"/>
  <c r="E375" i="78"/>
  <c r="D375" i="78"/>
  <c r="F374" i="78"/>
  <c r="E374" i="78"/>
  <c r="D374" i="78"/>
  <c r="F373" i="78"/>
  <c r="E373" i="78"/>
  <c r="D373" i="78"/>
  <c r="F372" i="78"/>
  <c r="E372" i="78"/>
  <c r="D372" i="78"/>
  <c r="F371" i="78"/>
  <c r="E371" i="78"/>
  <c r="D371" i="78"/>
  <c r="F370" i="78"/>
  <c r="E370" i="78"/>
  <c r="D370" i="78"/>
  <c r="F369" i="78"/>
  <c r="E369" i="78"/>
  <c r="D369" i="78"/>
  <c r="F368" i="78"/>
  <c r="E368" i="78"/>
  <c r="D368" i="78"/>
  <c r="F367" i="78"/>
  <c r="E367" i="78"/>
  <c r="D367" i="78"/>
  <c r="F366" i="78"/>
  <c r="E366" i="78"/>
  <c r="D366" i="78"/>
  <c r="F365" i="78"/>
  <c r="E365" i="78"/>
  <c r="D365" i="78"/>
  <c r="F364" i="78"/>
  <c r="E364" i="78"/>
  <c r="D364" i="78"/>
  <c r="F363" i="78"/>
  <c r="E363" i="78"/>
  <c r="D363" i="78"/>
  <c r="F362" i="78"/>
  <c r="E362" i="78"/>
  <c r="D362" i="78"/>
  <c r="F361" i="78"/>
  <c r="E361" i="78"/>
  <c r="D361" i="78"/>
  <c r="F360" i="78"/>
  <c r="E360" i="78"/>
  <c r="D360" i="78"/>
  <c r="F359" i="78"/>
  <c r="E359" i="78"/>
  <c r="D359" i="78"/>
  <c r="F358" i="78"/>
  <c r="E358" i="78"/>
  <c r="D358" i="78"/>
  <c r="F357" i="78"/>
  <c r="E357" i="78"/>
  <c r="D357" i="78"/>
  <c r="F356" i="78"/>
  <c r="E356" i="78"/>
  <c r="D356" i="78"/>
  <c r="F355" i="78"/>
  <c r="E355" i="78"/>
  <c r="D355" i="78"/>
  <c r="F354" i="78"/>
  <c r="E354" i="78"/>
  <c r="D354" i="78"/>
  <c r="F353" i="78"/>
  <c r="E353" i="78"/>
  <c r="D353" i="78"/>
  <c r="F352" i="78"/>
  <c r="E352" i="78"/>
  <c r="D352" i="78"/>
  <c r="F351" i="78"/>
  <c r="E351" i="78"/>
  <c r="D351" i="78"/>
  <c r="F350" i="78"/>
  <c r="E350" i="78"/>
  <c r="D350" i="78"/>
  <c r="F349" i="78"/>
  <c r="E349" i="78"/>
  <c r="D349" i="78"/>
  <c r="F348" i="78"/>
  <c r="E348" i="78"/>
  <c r="D348" i="78"/>
  <c r="F347" i="78"/>
  <c r="E347" i="78"/>
  <c r="D347" i="78"/>
  <c r="F346" i="78"/>
  <c r="E346" i="78"/>
  <c r="D346" i="78"/>
  <c r="F345" i="78"/>
  <c r="E345" i="78"/>
  <c r="D345" i="78"/>
  <c r="F344" i="78"/>
  <c r="E344" i="78"/>
  <c r="D344" i="78"/>
  <c r="F343" i="78"/>
  <c r="E343" i="78"/>
  <c r="D343" i="78"/>
  <c r="F342" i="78"/>
  <c r="E342" i="78"/>
  <c r="D342" i="78"/>
  <c r="F341" i="78"/>
  <c r="E341" i="78"/>
  <c r="D341" i="78"/>
  <c r="F340" i="78"/>
  <c r="E340" i="78"/>
  <c r="D340" i="78"/>
  <c r="F339" i="78"/>
  <c r="E339" i="78"/>
  <c r="D339" i="78"/>
  <c r="F338" i="78"/>
  <c r="E338" i="78"/>
  <c r="D338" i="78"/>
  <c r="F337" i="78"/>
  <c r="E337" i="78"/>
  <c r="D337" i="78"/>
  <c r="F336" i="78"/>
  <c r="E336" i="78"/>
  <c r="D336" i="78"/>
  <c r="F335" i="78"/>
  <c r="E335" i="78"/>
  <c r="D335" i="78"/>
  <c r="F334" i="78"/>
  <c r="E334" i="78"/>
  <c r="D334" i="78"/>
  <c r="F333" i="78"/>
  <c r="E333" i="78"/>
  <c r="D333" i="78"/>
  <c r="F332" i="78"/>
  <c r="E332" i="78"/>
  <c r="D332" i="78"/>
  <c r="F331" i="78"/>
  <c r="E331" i="78"/>
  <c r="D331" i="78"/>
  <c r="F330" i="78"/>
  <c r="E330" i="78"/>
  <c r="D330" i="78"/>
  <c r="F329" i="78"/>
  <c r="E329" i="78"/>
  <c r="D329" i="78"/>
  <c r="F328" i="78"/>
  <c r="E328" i="78"/>
  <c r="D328" i="78"/>
  <c r="F327" i="78"/>
  <c r="E327" i="78"/>
  <c r="D327" i="78"/>
  <c r="F326" i="78"/>
  <c r="E326" i="78"/>
  <c r="D326" i="78"/>
  <c r="F325" i="78"/>
  <c r="E325" i="78"/>
  <c r="D325" i="78"/>
  <c r="F324" i="78"/>
  <c r="E324" i="78"/>
  <c r="D324" i="78"/>
  <c r="F323" i="78"/>
  <c r="E323" i="78"/>
  <c r="D323" i="78"/>
  <c r="F322" i="78"/>
  <c r="E322" i="78"/>
  <c r="D322" i="78"/>
  <c r="F321" i="78"/>
  <c r="E321" i="78"/>
  <c r="D321" i="78"/>
  <c r="F320" i="78"/>
  <c r="E320" i="78"/>
  <c r="D320" i="78"/>
  <c r="F319" i="78"/>
  <c r="E319" i="78"/>
  <c r="D319" i="78"/>
  <c r="F318" i="78"/>
  <c r="E318" i="78"/>
  <c r="D318" i="78"/>
  <c r="F317" i="78"/>
  <c r="E317" i="78"/>
  <c r="D317" i="78"/>
  <c r="F316" i="78"/>
  <c r="E316" i="78"/>
  <c r="D316" i="78"/>
  <c r="F315" i="78"/>
  <c r="E315" i="78"/>
  <c r="D315" i="78"/>
  <c r="F314" i="78"/>
  <c r="E314" i="78"/>
  <c r="D314" i="78"/>
  <c r="F313" i="78"/>
  <c r="E313" i="78"/>
  <c r="D313" i="78"/>
  <c r="F312" i="78"/>
  <c r="E312" i="78"/>
  <c r="D312" i="78"/>
  <c r="F311" i="78"/>
  <c r="E311" i="78"/>
  <c r="D311" i="78"/>
  <c r="F310" i="78"/>
  <c r="E310" i="78"/>
  <c r="D310" i="78"/>
  <c r="F309" i="78"/>
  <c r="E309" i="78"/>
  <c r="D309" i="78"/>
  <c r="F308" i="78"/>
  <c r="E308" i="78"/>
  <c r="D308" i="78"/>
  <c r="F307" i="78"/>
  <c r="E307" i="78"/>
  <c r="D307" i="78"/>
  <c r="F306" i="78"/>
  <c r="E306" i="78"/>
  <c r="D306" i="78"/>
  <c r="F305" i="78"/>
  <c r="E305" i="78"/>
  <c r="D305" i="78"/>
  <c r="F304" i="78"/>
  <c r="E304" i="78"/>
  <c r="D304" i="78"/>
  <c r="F303" i="78"/>
  <c r="E303" i="78"/>
  <c r="D303" i="78"/>
  <c r="F302" i="78"/>
  <c r="E302" i="78"/>
  <c r="D302" i="78"/>
  <c r="F301" i="78"/>
  <c r="E301" i="78"/>
  <c r="D301" i="78"/>
  <c r="F300" i="78"/>
  <c r="E300" i="78"/>
  <c r="D300" i="78"/>
  <c r="F299" i="78"/>
  <c r="E299" i="78"/>
  <c r="D299" i="78"/>
  <c r="F298" i="78"/>
  <c r="E298" i="78"/>
  <c r="D298" i="78"/>
  <c r="F297" i="78"/>
  <c r="E297" i="78"/>
  <c r="D297" i="78"/>
  <c r="F296" i="78"/>
  <c r="E296" i="78"/>
  <c r="D296" i="78"/>
  <c r="F295" i="78"/>
  <c r="E295" i="78"/>
  <c r="D295" i="78"/>
  <c r="F294" i="78"/>
  <c r="E294" i="78"/>
  <c r="D294" i="78"/>
  <c r="F293" i="78"/>
  <c r="E293" i="78"/>
  <c r="D293" i="78"/>
  <c r="F292" i="78"/>
  <c r="E292" i="78"/>
  <c r="D292" i="78"/>
  <c r="F291" i="78"/>
  <c r="E291" i="78"/>
  <c r="D291" i="78"/>
  <c r="F290" i="78"/>
  <c r="E290" i="78"/>
  <c r="D290" i="78"/>
  <c r="F289" i="78"/>
  <c r="E289" i="78"/>
  <c r="D289" i="78"/>
  <c r="F288" i="78"/>
  <c r="E288" i="78"/>
  <c r="D288" i="78"/>
  <c r="F287" i="78"/>
  <c r="E287" i="78"/>
  <c r="D287" i="78"/>
  <c r="F286" i="78"/>
  <c r="E286" i="78"/>
  <c r="D286" i="78"/>
  <c r="F285" i="78"/>
  <c r="E285" i="78"/>
  <c r="D285" i="78"/>
  <c r="F284" i="78"/>
  <c r="E284" i="78"/>
  <c r="D284" i="78"/>
  <c r="F283" i="78"/>
  <c r="E283" i="78"/>
  <c r="D283" i="78"/>
  <c r="F282" i="78"/>
  <c r="E282" i="78"/>
  <c r="D282" i="78"/>
  <c r="F281" i="78"/>
  <c r="E281" i="78"/>
  <c r="D281" i="78"/>
  <c r="F280" i="78"/>
  <c r="E280" i="78"/>
  <c r="D280" i="78"/>
  <c r="F279" i="78"/>
  <c r="E279" i="78"/>
  <c r="D279" i="78"/>
  <c r="F278" i="78"/>
  <c r="E278" i="78"/>
  <c r="D278" i="78"/>
  <c r="F277" i="78"/>
  <c r="E277" i="78"/>
  <c r="D277" i="78"/>
  <c r="F276" i="78"/>
  <c r="E276" i="78"/>
  <c r="D276" i="78"/>
  <c r="F275" i="78"/>
  <c r="E275" i="78"/>
  <c r="D275" i="78"/>
  <c r="F274" i="78"/>
  <c r="E274" i="78"/>
  <c r="D274" i="78"/>
  <c r="F273" i="78"/>
  <c r="E273" i="78"/>
  <c r="D273" i="78"/>
  <c r="F272" i="78"/>
  <c r="E272" i="78"/>
  <c r="D272" i="78"/>
  <c r="F271" i="78"/>
  <c r="E271" i="78"/>
  <c r="D271" i="78"/>
  <c r="F270" i="78"/>
  <c r="E270" i="78"/>
  <c r="D270" i="78"/>
  <c r="F269" i="78"/>
  <c r="E269" i="78"/>
  <c r="D269" i="78"/>
  <c r="F268" i="78"/>
  <c r="E268" i="78"/>
  <c r="D268" i="78"/>
  <c r="F267" i="78"/>
  <c r="E267" i="78"/>
  <c r="D267" i="78"/>
  <c r="F266" i="78"/>
  <c r="E266" i="78"/>
  <c r="D266" i="78"/>
  <c r="F265" i="78"/>
  <c r="E265" i="78"/>
  <c r="D265" i="78"/>
  <c r="F264" i="78"/>
  <c r="E264" i="78"/>
  <c r="D264" i="78"/>
  <c r="F263" i="78"/>
  <c r="E263" i="78"/>
  <c r="D263" i="78"/>
  <c r="F262" i="78"/>
  <c r="E262" i="78"/>
  <c r="D262" i="78"/>
  <c r="F261" i="78"/>
  <c r="E261" i="78"/>
  <c r="D261" i="78"/>
  <c r="F260" i="78"/>
  <c r="E260" i="78"/>
  <c r="D260" i="78"/>
  <c r="F259" i="78"/>
  <c r="E259" i="78"/>
  <c r="D259" i="78"/>
  <c r="F258" i="78"/>
  <c r="E258" i="78"/>
  <c r="D258" i="78"/>
  <c r="F257" i="78"/>
  <c r="E257" i="78"/>
  <c r="D257" i="78"/>
  <c r="F256" i="78"/>
  <c r="E256" i="78"/>
  <c r="D256" i="78"/>
  <c r="F255" i="78"/>
  <c r="E255" i="78"/>
  <c r="D255" i="78"/>
  <c r="F254" i="78"/>
  <c r="E254" i="78"/>
  <c r="D254" i="78"/>
  <c r="F253" i="78"/>
  <c r="E253" i="78"/>
  <c r="D253" i="78"/>
  <c r="F252" i="78"/>
  <c r="E252" i="78"/>
  <c r="D252" i="78"/>
  <c r="F251" i="78"/>
  <c r="E251" i="78"/>
  <c r="D251" i="78"/>
  <c r="F250" i="78"/>
  <c r="E250" i="78"/>
  <c r="D250" i="78"/>
  <c r="F249" i="78"/>
  <c r="E249" i="78"/>
  <c r="D249" i="78"/>
  <c r="F248" i="78"/>
  <c r="E248" i="78"/>
  <c r="D248" i="78"/>
  <c r="F247" i="78"/>
  <c r="E247" i="78"/>
  <c r="D247" i="78"/>
  <c r="F246" i="78"/>
  <c r="E246" i="78"/>
  <c r="D246" i="78"/>
  <c r="F245" i="78"/>
  <c r="E245" i="78"/>
  <c r="D245" i="78"/>
  <c r="F244" i="78"/>
  <c r="E244" i="78"/>
  <c r="D244" i="78"/>
  <c r="F243" i="78"/>
  <c r="E243" i="78"/>
  <c r="D243" i="78"/>
  <c r="F242" i="78"/>
  <c r="E242" i="78"/>
  <c r="D242" i="78"/>
  <c r="F241" i="78"/>
  <c r="E241" i="78"/>
  <c r="D241" i="78"/>
  <c r="F240" i="78"/>
  <c r="E240" i="78"/>
  <c r="D240" i="78"/>
  <c r="F239" i="78"/>
  <c r="E239" i="78"/>
  <c r="D239" i="78"/>
  <c r="F238" i="78"/>
  <c r="E238" i="78"/>
  <c r="D238" i="78"/>
  <c r="F237" i="78"/>
  <c r="E237" i="78"/>
  <c r="D237" i="78"/>
  <c r="F236" i="78"/>
  <c r="E236" i="78"/>
  <c r="D236" i="78"/>
  <c r="F235" i="78"/>
  <c r="E235" i="78"/>
  <c r="D235" i="78"/>
  <c r="F234" i="78"/>
  <c r="E234" i="78"/>
  <c r="D234" i="78"/>
  <c r="F233" i="78"/>
  <c r="E233" i="78"/>
  <c r="D233" i="78"/>
  <c r="F232" i="78"/>
  <c r="E232" i="78"/>
  <c r="D232" i="78"/>
  <c r="F231" i="78"/>
  <c r="E231" i="78"/>
  <c r="D231" i="78"/>
  <c r="F230" i="78"/>
  <c r="E230" i="78"/>
  <c r="D230" i="78"/>
  <c r="F229" i="78"/>
  <c r="E229" i="78"/>
  <c r="D229" i="78"/>
  <c r="F228" i="78"/>
  <c r="E228" i="78"/>
  <c r="D228" i="78"/>
  <c r="F227" i="78"/>
  <c r="E227" i="78"/>
  <c r="D227" i="78"/>
  <c r="F226" i="78"/>
  <c r="E226" i="78"/>
  <c r="D226" i="78"/>
  <c r="F225" i="78"/>
  <c r="E225" i="78"/>
  <c r="D225" i="78"/>
  <c r="F224" i="78"/>
  <c r="E224" i="78"/>
  <c r="D224" i="78"/>
  <c r="F223" i="78"/>
  <c r="E223" i="78"/>
  <c r="D223" i="78"/>
  <c r="F222" i="78"/>
  <c r="E222" i="78"/>
  <c r="D222" i="78"/>
  <c r="F221" i="78"/>
  <c r="E221" i="78"/>
  <c r="D221" i="78"/>
  <c r="F220" i="78"/>
  <c r="E220" i="78"/>
  <c r="D220" i="78"/>
  <c r="F219" i="78"/>
  <c r="E219" i="78"/>
  <c r="D219" i="78"/>
  <c r="F218" i="78"/>
  <c r="E218" i="78"/>
  <c r="D218" i="78"/>
  <c r="F217" i="78"/>
  <c r="E217" i="78"/>
  <c r="D217" i="78"/>
  <c r="F216" i="78"/>
  <c r="E216" i="78"/>
  <c r="D216" i="78"/>
  <c r="F215" i="78"/>
  <c r="E215" i="78"/>
  <c r="D215" i="78"/>
  <c r="F214" i="78"/>
  <c r="E214" i="78"/>
  <c r="D214" i="78"/>
  <c r="F213" i="78"/>
  <c r="E213" i="78"/>
  <c r="D213" i="78"/>
  <c r="F212" i="78"/>
  <c r="E212" i="78"/>
  <c r="D212" i="78"/>
  <c r="F211" i="78"/>
  <c r="E211" i="78"/>
  <c r="D211" i="78"/>
  <c r="F210" i="78"/>
  <c r="E210" i="78"/>
  <c r="D210" i="78"/>
  <c r="F209" i="78"/>
  <c r="E209" i="78"/>
  <c r="D209" i="78"/>
  <c r="F208" i="78"/>
  <c r="E208" i="78"/>
  <c r="D208" i="78"/>
  <c r="F207" i="78"/>
  <c r="E207" i="78"/>
  <c r="D207" i="78"/>
  <c r="F206" i="78"/>
  <c r="E206" i="78"/>
  <c r="D206" i="78"/>
  <c r="F205" i="78"/>
  <c r="E205" i="78"/>
  <c r="D205" i="78"/>
  <c r="F204" i="78"/>
  <c r="E204" i="78"/>
  <c r="D204" i="78"/>
  <c r="F203" i="78"/>
  <c r="E203" i="78"/>
  <c r="D203" i="78"/>
  <c r="F202" i="78"/>
  <c r="E202" i="78"/>
  <c r="D202" i="78"/>
  <c r="F201" i="78"/>
  <c r="E201" i="78"/>
  <c r="D201" i="78"/>
  <c r="F200" i="78"/>
  <c r="E200" i="78"/>
  <c r="D200" i="78"/>
  <c r="F199" i="78"/>
  <c r="E199" i="78"/>
  <c r="D199" i="78"/>
  <c r="F198" i="78"/>
  <c r="E198" i="78"/>
  <c r="D198" i="78"/>
  <c r="F197" i="78"/>
  <c r="E197" i="78"/>
  <c r="D197" i="78"/>
  <c r="F196" i="78"/>
  <c r="E196" i="78"/>
  <c r="D196" i="78"/>
  <c r="F195" i="78"/>
  <c r="E195" i="78"/>
  <c r="D195" i="78"/>
  <c r="F194" i="78"/>
  <c r="E194" i="78"/>
  <c r="D194" i="78"/>
  <c r="F193" i="78"/>
  <c r="E193" i="78"/>
  <c r="D193" i="78"/>
  <c r="F192" i="78"/>
  <c r="E192" i="78"/>
  <c r="D192" i="78"/>
  <c r="F191" i="78"/>
  <c r="E191" i="78"/>
  <c r="D191" i="78"/>
  <c r="F190" i="78"/>
  <c r="E190" i="78"/>
  <c r="D190" i="78"/>
  <c r="F189" i="78"/>
  <c r="E189" i="78"/>
  <c r="D189" i="78"/>
  <c r="F188" i="78"/>
  <c r="E188" i="78"/>
  <c r="D188" i="78"/>
  <c r="F187" i="78"/>
  <c r="E187" i="78"/>
  <c r="D187" i="78"/>
  <c r="F186" i="78"/>
  <c r="E186" i="78"/>
  <c r="D186" i="78"/>
  <c r="F185" i="78"/>
  <c r="E185" i="78"/>
  <c r="D185" i="78"/>
  <c r="F184" i="78"/>
  <c r="E184" i="78"/>
  <c r="D184" i="78"/>
  <c r="F183" i="78"/>
  <c r="E183" i="78"/>
  <c r="D183" i="78"/>
  <c r="F182" i="78"/>
  <c r="E182" i="78"/>
  <c r="D182" i="78"/>
  <c r="F181" i="78"/>
  <c r="E181" i="78"/>
  <c r="D181" i="78"/>
  <c r="F180" i="78"/>
  <c r="E180" i="78"/>
  <c r="D180" i="78"/>
  <c r="F179" i="78"/>
  <c r="E179" i="78"/>
  <c r="D179" i="78"/>
  <c r="F178" i="78"/>
  <c r="E178" i="78"/>
  <c r="D178" i="78"/>
  <c r="F177" i="78"/>
  <c r="E177" i="78"/>
  <c r="D177" i="78"/>
  <c r="F176" i="78"/>
  <c r="E176" i="78"/>
  <c r="D176" i="78"/>
  <c r="F175" i="78"/>
  <c r="E175" i="78"/>
  <c r="D175" i="78"/>
  <c r="F174" i="78"/>
  <c r="E174" i="78"/>
  <c r="D174" i="78"/>
  <c r="F173" i="78"/>
  <c r="E173" i="78"/>
  <c r="D173" i="78"/>
  <c r="F172" i="78"/>
  <c r="E172" i="78"/>
  <c r="D172" i="78"/>
  <c r="F171" i="78"/>
  <c r="E171" i="78"/>
  <c r="D171" i="78"/>
  <c r="F170" i="78"/>
  <c r="E170" i="78"/>
  <c r="D170" i="78"/>
  <c r="F169" i="78"/>
  <c r="E169" i="78"/>
  <c r="D169" i="78"/>
  <c r="F168" i="78"/>
  <c r="E168" i="78"/>
  <c r="D168" i="78"/>
  <c r="F167" i="78"/>
  <c r="E167" i="78"/>
  <c r="D167" i="78"/>
  <c r="F166" i="78"/>
  <c r="E166" i="78"/>
  <c r="D166" i="78"/>
  <c r="F165" i="78"/>
  <c r="E165" i="78"/>
  <c r="D165" i="78"/>
  <c r="F164" i="78"/>
  <c r="E164" i="78"/>
  <c r="D164" i="78"/>
  <c r="F163" i="78"/>
  <c r="E163" i="78"/>
  <c r="D163" i="78"/>
  <c r="F162" i="78"/>
  <c r="E162" i="78"/>
  <c r="D162" i="78"/>
  <c r="F161" i="78"/>
  <c r="E161" i="78"/>
  <c r="D161" i="78"/>
  <c r="F160" i="78"/>
  <c r="E160" i="78"/>
  <c r="D160" i="78"/>
  <c r="F159" i="78"/>
  <c r="E159" i="78"/>
  <c r="D159" i="78"/>
  <c r="F158" i="78"/>
  <c r="E158" i="78"/>
  <c r="D158" i="78"/>
  <c r="F157" i="78"/>
  <c r="E157" i="78"/>
  <c r="D157" i="78"/>
  <c r="F156" i="78"/>
  <c r="E156" i="78"/>
  <c r="D156" i="78"/>
  <c r="F155" i="78"/>
  <c r="E155" i="78"/>
  <c r="D155" i="78"/>
  <c r="F154" i="78"/>
  <c r="E154" i="78"/>
  <c r="D154" i="78"/>
  <c r="F153" i="78"/>
  <c r="E153" i="78"/>
  <c r="D153" i="78"/>
  <c r="F152" i="78"/>
  <c r="E152" i="78"/>
  <c r="D152" i="78"/>
  <c r="F151" i="78"/>
  <c r="E151" i="78"/>
  <c r="D151" i="78"/>
  <c r="F150" i="78"/>
  <c r="E150" i="78"/>
  <c r="D150" i="78"/>
  <c r="F149" i="78"/>
  <c r="E149" i="78"/>
  <c r="D149" i="78"/>
  <c r="F148" i="78"/>
  <c r="E148" i="78"/>
  <c r="D148" i="78"/>
  <c r="F147" i="78"/>
  <c r="E147" i="78"/>
  <c r="D147" i="78"/>
  <c r="F146" i="78"/>
  <c r="E146" i="78"/>
  <c r="D146" i="78"/>
  <c r="F145" i="78"/>
  <c r="E145" i="78"/>
  <c r="D145" i="78"/>
  <c r="F144" i="78"/>
  <c r="E144" i="78"/>
  <c r="D144" i="78"/>
  <c r="F143" i="78"/>
  <c r="E143" i="78"/>
  <c r="D143" i="78"/>
  <c r="F142" i="78"/>
  <c r="E142" i="78"/>
  <c r="D142" i="78"/>
  <c r="F141" i="78"/>
  <c r="E141" i="78"/>
  <c r="D141" i="78"/>
  <c r="F140" i="78"/>
  <c r="E140" i="78"/>
  <c r="D140" i="78"/>
  <c r="F139" i="78"/>
  <c r="E139" i="78"/>
  <c r="D139" i="78"/>
  <c r="F138" i="78"/>
  <c r="E138" i="78"/>
  <c r="D138" i="78"/>
  <c r="F137" i="78"/>
  <c r="E137" i="78"/>
  <c r="D137" i="78"/>
  <c r="F136" i="78"/>
  <c r="E136" i="78"/>
  <c r="D136" i="78"/>
  <c r="F135" i="78"/>
  <c r="E135" i="78"/>
  <c r="D135" i="78"/>
  <c r="F134" i="78"/>
  <c r="E134" i="78"/>
  <c r="D134" i="78"/>
  <c r="F133" i="78"/>
  <c r="E133" i="78"/>
  <c r="D133" i="78"/>
  <c r="F132" i="78"/>
  <c r="E132" i="78"/>
  <c r="D132" i="78"/>
  <c r="F131" i="78"/>
  <c r="E131" i="78"/>
  <c r="D131" i="78"/>
  <c r="F130" i="78"/>
  <c r="E130" i="78"/>
  <c r="D130" i="78"/>
  <c r="F129" i="78"/>
  <c r="E129" i="78"/>
  <c r="D129" i="78"/>
  <c r="F128" i="78"/>
  <c r="E128" i="78"/>
  <c r="D128" i="78"/>
  <c r="F127" i="78"/>
  <c r="E127" i="78"/>
  <c r="D127" i="78"/>
  <c r="F126" i="78"/>
  <c r="E126" i="78"/>
  <c r="D126" i="78"/>
  <c r="F125" i="78"/>
  <c r="E125" i="78"/>
  <c r="D125" i="78"/>
  <c r="F124" i="78"/>
  <c r="E124" i="78"/>
  <c r="D124" i="78"/>
  <c r="F123" i="78"/>
  <c r="E123" i="78"/>
  <c r="D123" i="78"/>
  <c r="F122" i="78"/>
  <c r="E122" i="78"/>
  <c r="D122" i="78"/>
  <c r="F121" i="78"/>
  <c r="E121" i="78"/>
  <c r="D121" i="78"/>
  <c r="F120" i="78"/>
  <c r="E120" i="78"/>
  <c r="D120" i="78"/>
  <c r="F119" i="78"/>
  <c r="E119" i="78"/>
  <c r="D119" i="78"/>
  <c r="F118" i="78"/>
  <c r="E118" i="78"/>
  <c r="D118" i="78"/>
  <c r="F117" i="78"/>
  <c r="E117" i="78"/>
  <c r="D117" i="78"/>
  <c r="F116" i="78"/>
  <c r="E116" i="78"/>
  <c r="D116" i="78"/>
  <c r="F115" i="78"/>
  <c r="E115" i="78"/>
  <c r="D115" i="78"/>
  <c r="F114" i="78"/>
  <c r="E114" i="78"/>
  <c r="D114" i="78"/>
  <c r="F113" i="78"/>
  <c r="E113" i="78"/>
  <c r="D113" i="78"/>
  <c r="F112" i="78"/>
  <c r="E112" i="78"/>
  <c r="D112" i="78"/>
  <c r="F111" i="78"/>
  <c r="E111" i="78"/>
  <c r="D111" i="78"/>
  <c r="F110" i="78"/>
  <c r="E110" i="78"/>
  <c r="D110" i="78"/>
  <c r="F109" i="78"/>
  <c r="E109" i="78"/>
  <c r="D109" i="78"/>
  <c r="F108" i="78"/>
  <c r="E108" i="78"/>
  <c r="D108" i="78"/>
  <c r="F107" i="78"/>
  <c r="E107" i="78"/>
  <c r="D107" i="78"/>
  <c r="F106" i="78"/>
  <c r="E106" i="78"/>
  <c r="D106" i="78"/>
  <c r="F105" i="78"/>
  <c r="E105" i="78"/>
  <c r="D105" i="78"/>
  <c r="F104" i="78"/>
  <c r="E104" i="78"/>
  <c r="D104" i="78"/>
  <c r="F103" i="78"/>
  <c r="E103" i="78"/>
  <c r="D103" i="78"/>
  <c r="F102" i="78"/>
  <c r="E102" i="78"/>
  <c r="D102" i="78"/>
  <c r="F101" i="78"/>
  <c r="E101" i="78"/>
  <c r="D101" i="78"/>
  <c r="F100" i="78"/>
  <c r="E100" i="78"/>
  <c r="D100" i="78"/>
  <c r="F99" i="78"/>
  <c r="E99" i="78"/>
  <c r="D99" i="78"/>
  <c r="F98" i="78"/>
  <c r="E98" i="78"/>
  <c r="D98" i="78"/>
  <c r="F97" i="78"/>
  <c r="E97" i="78"/>
  <c r="D97" i="78"/>
  <c r="F96" i="78"/>
  <c r="E96" i="78"/>
  <c r="D96" i="78"/>
  <c r="F95" i="78"/>
  <c r="E95" i="78"/>
  <c r="D95" i="78"/>
  <c r="F94" i="78"/>
  <c r="E94" i="78"/>
  <c r="D94" i="78"/>
  <c r="F93" i="78"/>
  <c r="E93" i="78"/>
  <c r="D93" i="78"/>
  <c r="F92" i="78"/>
  <c r="E92" i="78"/>
  <c r="D92" i="78"/>
  <c r="F91" i="78"/>
  <c r="E91" i="78"/>
  <c r="D91" i="78"/>
  <c r="F90" i="78"/>
  <c r="E90" i="78"/>
  <c r="D90" i="78"/>
  <c r="F89" i="78"/>
  <c r="E89" i="78"/>
  <c r="D89" i="78"/>
  <c r="F88" i="78"/>
  <c r="E88" i="78"/>
  <c r="D88" i="78"/>
  <c r="F87" i="78"/>
  <c r="E87" i="78"/>
  <c r="D87" i="78"/>
  <c r="F86" i="78"/>
  <c r="E86" i="78"/>
  <c r="D86" i="78"/>
  <c r="F85" i="78"/>
  <c r="E85" i="78"/>
  <c r="D85" i="78"/>
  <c r="F84" i="78"/>
  <c r="E84" i="78"/>
  <c r="D84" i="78"/>
  <c r="F83" i="78"/>
  <c r="E83" i="78"/>
  <c r="D83" i="78"/>
  <c r="F82" i="78"/>
  <c r="E82" i="78"/>
  <c r="D82" i="78"/>
  <c r="F81" i="78"/>
  <c r="E81" i="78"/>
  <c r="D81" i="78"/>
  <c r="F80" i="78"/>
  <c r="E80" i="78"/>
  <c r="D80" i="78"/>
  <c r="F79" i="78"/>
  <c r="E79" i="78"/>
  <c r="D79" i="78"/>
  <c r="F78" i="78"/>
  <c r="E78" i="78"/>
  <c r="D78" i="78"/>
  <c r="F77" i="78"/>
  <c r="E77" i="78"/>
  <c r="D77" i="78"/>
  <c r="F76" i="78"/>
  <c r="E76" i="78"/>
  <c r="D76" i="78"/>
  <c r="F75" i="78"/>
  <c r="E75" i="78"/>
  <c r="D75" i="78"/>
  <c r="F74" i="78"/>
  <c r="E74" i="78"/>
  <c r="D74" i="78"/>
  <c r="F73" i="78"/>
  <c r="E73" i="78"/>
  <c r="D73" i="78"/>
  <c r="F72" i="78"/>
  <c r="E72" i="78"/>
  <c r="D72" i="78"/>
  <c r="F71" i="78"/>
  <c r="E71" i="78"/>
  <c r="D71" i="78"/>
  <c r="F70" i="78"/>
  <c r="E70" i="78"/>
  <c r="D70" i="78"/>
  <c r="F69" i="78"/>
  <c r="E69" i="78"/>
  <c r="D69" i="78"/>
  <c r="F68" i="78"/>
  <c r="E68" i="78"/>
  <c r="D68" i="78"/>
  <c r="F67" i="78"/>
  <c r="E67" i="78"/>
  <c r="D67" i="78"/>
  <c r="F66" i="78"/>
  <c r="E66" i="78"/>
  <c r="D66" i="78"/>
  <c r="F65" i="78"/>
  <c r="E65" i="78"/>
  <c r="D65" i="78"/>
  <c r="F64" i="78"/>
  <c r="E64" i="78"/>
  <c r="D64" i="78"/>
  <c r="F63" i="78"/>
  <c r="E63" i="78"/>
  <c r="D63" i="78"/>
  <c r="F62" i="78"/>
  <c r="E62" i="78"/>
  <c r="D62" i="78"/>
  <c r="F61" i="78"/>
  <c r="E61" i="78"/>
  <c r="D61" i="78"/>
  <c r="F60" i="78"/>
  <c r="E60" i="78"/>
  <c r="D60" i="78"/>
  <c r="F59" i="78"/>
  <c r="E59" i="78"/>
  <c r="D59" i="78"/>
  <c r="F58" i="78"/>
  <c r="E58" i="78"/>
  <c r="D58" i="78"/>
  <c r="F57" i="78"/>
  <c r="E57" i="78"/>
  <c r="D57" i="78"/>
  <c r="F56" i="78"/>
  <c r="E56" i="78"/>
  <c r="D56" i="78"/>
  <c r="F55" i="78"/>
  <c r="E55" i="78"/>
  <c r="D55" i="78"/>
  <c r="F54" i="78"/>
  <c r="E54" i="78"/>
  <c r="D54" i="78"/>
  <c r="F53" i="78"/>
  <c r="E53" i="78"/>
  <c r="D53" i="78"/>
  <c r="F52" i="78"/>
  <c r="E52" i="78"/>
  <c r="D52" i="78"/>
  <c r="F51" i="78"/>
  <c r="E51" i="78"/>
  <c r="D51" i="78"/>
  <c r="F50" i="78"/>
  <c r="E50" i="78"/>
  <c r="D50" i="78"/>
  <c r="F49" i="78"/>
  <c r="E49" i="78"/>
  <c r="D49" i="78"/>
  <c r="F48" i="78"/>
  <c r="E48" i="78"/>
  <c r="D48" i="78"/>
  <c r="F47" i="78"/>
  <c r="E47" i="78"/>
  <c r="D47" i="78"/>
  <c r="F46" i="78"/>
  <c r="E46" i="78"/>
  <c r="D46" i="78"/>
  <c r="F45" i="78"/>
  <c r="E45" i="78"/>
  <c r="D45" i="78"/>
  <c r="F44" i="78"/>
  <c r="E44" i="78"/>
  <c r="D44" i="78"/>
  <c r="F43" i="78"/>
  <c r="E43" i="78"/>
  <c r="D43" i="78"/>
  <c r="F42" i="78"/>
  <c r="E42" i="78"/>
  <c r="D42" i="78"/>
  <c r="F41" i="78"/>
  <c r="E41" i="78"/>
  <c r="D41" i="78"/>
  <c r="F40" i="78"/>
  <c r="E40" i="78"/>
  <c r="D40" i="78"/>
  <c r="F39" i="78"/>
  <c r="E39" i="78"/>
  <c r="D39" i="78"/>
  <c r="F38" i="78"/>
  <c r="E38" i="78"/>
  <c r="D38" i="78"/>
  <c r="F37" i="78"/>
  <c r="E37" i="78"/>
  <c r="D37" i="78"/>
  <c r="F36" i="78"/>
  <c r="E36" i="78"/>
  <c r="D36" i="78"/>
  <c r="F35" i="78"/>
  <c r="E35" i="78"/>
  <c r="D35" i="78"/>
  <c r="F34" i="78"/>
  <c r="E34" i="78"/>
  <c r="D34" i="78"/>
  <c r="F33" i="78"/>
  <c r="E33" i="78"/>
  <c r="D33" i="78"/>
  <c r="F32" i="78"/>
  <c r="E32" i="78"/>
  <c r="D32" i="78"/>
  <c r="F31" i="78"/>
  <c r="E31" i="78"/>
  <c r="D31" i="78"/>
  <c r="F30" i="78"/>
  <c r="E30" i="78"/>
  <c r="D30" i="78"/>
  <c r="F29" i="78"/>
  <c r="E29" i="78"/>
  <c r="D29" i="78"/>
  <c r="F28" i="78"/>
  <c r="E28" i="78"/>
  <c r="D28" i="78"/>
  <c r="F27" i="78"/>
  <c r="E27" i="78"/>
  <c r="D27" i="78"/>
  <c r="F26" i="78"/>
  <c r="E26" i="78"/>
  <c r="D26" i="78"/>
  <c r="F25" i="78"/>
  <c r="E25" i="78"/>
  <c r="D25" i="78"/>
  <c r="F24" i="78"/>
  <c r="E24" i="78"/>
  <c r="D24" i="78"/>
  <c r="F23" i="78"/>
  <c r="E23" i="78"/>
  <c r="D23" i="78"/>
  <c r="F22" i="78"/>
  <c r="E22" i="78"/>
  <c r="D22" i="78"/>
  <c r="F21" i="78"/>
  <c r="E21" i="78"/>
  <c r="D21" i="78"/>
  <c r="F20" i="78"/>
  <c r="E20" i="78"/>
  <c r="D20" i="78"/>
  <c r="F19" i="78"/>
  <c r="E19" i="78"/>
  <c r="D19" i="78"/>
  <c r="F18" i="78"/>
  <c r="E18" i="78"/>
  <c r="D18" i="78"/>
  <c r="F17" i="78"/>
  <c r="E17" i="78"/>
  <c r="D17" i="78"/>
  <c r="F16" i="78"/>
  <c r="E16" i="78"/>
  <c r="D16" i="78"/>
  <c r="F15" i="78"/>
  <c r="E15" i="78"/>
  <c r="D15" i="78"/>
  <c r="F14" i="78"/>
  <c r="E14" i="78"/>
  <c r="D14" i="78"/>
  <c r="F13" i="78"/>
  <c r="E13" i="78"/>
  <c r="D13" i="78"/>
  <c r="F12" i="78"/>
  <c r="E12" i="78"/>
  <c r="D12" i="78"/>
  <c r="F11" i="78"/>
  <c r="E11" i="78"/>
  <c r="D11" i="78"/>
  <c r="F10" i="78"/>
  <c r="E10" i="78"/>
  <c r="D10" i="78"/>
  <c r="F9" i="78"/>
  <c r="E9" i="78"/>
  <c r="D9" i="78"/>
  <c r="F8" i="78"/>
  <c r="E8" i="78"/>
  <c r="D8" i="78"/>
  <c r="F7" i="78"/>
  <c r="E7" i="78"/>
  <c r="D7" i="78"/>
  <c r="F6" i="78"/>
  <c r="E6" i="78"/>
  <c r="D6" i="78"/>
  <c r="F5" i="78"/>
  <c r="E5" i="78"/>
  <c r="D5" i="78"/>
  <c r="F581" i="88"/>
  <c r="E581" i="88"/>
  <c r="D581" i="88"/>
  <c r="F580" i="88"/>
  <c r="E580" i="88"/>
  <c r="D580" i="88"/>
  <c r="F579" i="88"/>
  <c r="E579" i="88"/>
  <c r="D579" i="88"/>
  <c r="F578" i="88"/>
  <c r="E578" i="88"/>
  <c r="D578" i="88"/>
  <c r="F577" i="88"/>
  <c r="E577" i="88"/>
  <c r="D577" i="88"/>
  <c r="F576" i="88"/>
  <c r="E576" i="88"/>
  <c r="D576" i="88"/>
  <c r="F575" i="88"/>
  <c r="E575" i="88"/>
  <c r="D575" i="88"/>
  <c r="F574" i="88"/>
  <c r="E574" i="88"/>
  <c r="D574" i="88"/>
  <c r="F573" i="88"/>
  <c r="E573" i="88"/>
  <c r="D573" i="88"/>
  <c r="F572" i="88"/>
  <c r="E572" i="88"/>
  <c r="D572" i="88"/>
  <c r="F571" i="88"/>
  <c r="E571" i="88"/>
  <c r="D571" i="88"/>
  <c r="F570" i="88"/>
  <c r="E570" i="88"/>
  <c r="D570" i="88"/>
  <c r="F569" i="88"/>
  <c r="E569" i="88"/>
  <c r="D569" i="88"/>
  <c r="F568" i="88"/>
  <c r="E568" i="88"/>
  <c r="D568" i="88"/>
  <c r="F567" i="88"/>
  <c r="E567" i="88"/>
  <c r="D567" i="88"/>
  <c r="F566" i="88"/>
  <c r="E566" i="88"/>
  <c r="D566" i="88"/>
  <c r="F565" i="88"/>
  <c r="E565" i="88"/>
  <c r="D565" i="88"/>
  <c r="F564" i="88"/>
  <c r="E564" i="88"/>
  <c r="D564" i="88"/>
  <c r="F563" i="88"/>
  <c r="E563" i="88"/>
  <c r="D563" i="88"/>
  <c r="F562" i="88"/>
  <c r="E562" i="88"/>
  <c r="D562" i="88"/>
  <c r="F561" i="88"/>
  <c r="E561" i="88"/>
  <c r="D561" i="88"/>
  <c r="F560" i="88"/>
  <c r="E560" i="88"/>
  <c r="D560" i="88"/>
  <c r="F559" i="88"/>
  <c r="E559" i="88"/>
  <c r="D559" i="88"/>
  <c r="F558" i="88"/>
  <c r="E558" i="88"/>
  <c r="D558" i="88"/>
  <c r="F557" i="88"/>
  <c r="E557" i="88"/>
  <c r="D557" i="88"/>
  <c r="F556" i="88"/>
  <c r="E556" i="88"/>
  <c r="D556" i="88"/>
  <c r="F555" i="88"/>
  <c r="E555" i="88"/>
  <c r="D555" i="88"/>
  <c r="F554" i="88"/>
  <c r="E554" i="88"/>
  <c r="D554" i="88"/>
  <c r="F553" i="88"/>
  <c r="E553" i="88"/>
  <c r="D553" i="88"/>
  <c r="F552" i="88"/>
  <c r="E552" i="88"/>
  <c r="D552" i="88"/>
  <c r="F551" i="88"/>
  <c r="E551" i="88"/>
  <c r="D551" i="88"/>
  <c r="F550" i="88"/>
  <c r="E550" i="88"/>
  <c r="D550" i="88"/>
  <c r="F549" i="88"/>
  <c r="E549" i="88"/>
  <c r="D549" i="88"/>
  <c r="F548" i="88"/>
  <c r="E548" i="88"/>
  <c r="D548" i="88"/>
  <c r="F547" i="88"/>
  <c r="E547" i="88"/>
  <c r="D547" i="88"/>
  <c r="F546" i="88"/>
  <c r="E546" i="88"/>
  <c r="D546" i="88"/>
  <c r="F545" i="88"/>
  <c r="E545" i="88"/>
  <c r="D545" i="88"/>
  <c r="F544" i="88"/>
  <c r="E544" i="88"/>
  <c r="D544" i="88"/>
  <c r="F543" i="88"/>
  <c r="E543" i="88"/>
  <c r="D543" i="88"/>
  <c r="F542" i="88"/>
  <c r="E542" i="88"/>
  <c r="D542" i="88"/>
  <c r="F541" i="88"/>
  <c r="E541" i="88"/>
  <c r="D541" i="88"/>
  <c r="F540" i="88"/>
  <c r="E540" i="88"/>
  <c r="D540" i="88"/>
  <c r="F539" i="88"/>
  <c r="E539" i="88"/>
  <c r="D539" i="88"/>
  <c r="F538" i="88"/>
  <c r="E538" i="88"/>
  <c r="D538" i="88"/>
  <c r="F537" i="88"/>
  <c r="E537" i="88"/>
  <c r="D537" i="88"/>
  <c r="F536" i="88"/>
  <c r="E536" i="88"/>
  <c r="D536" i="88"/>
  <c r="F535" i="88"/>
  <c r="E535" i="88"/>
  <c r="D535" i="88"/>
  <c r="F534" i="88"/>
  <c r="E534" i="88"/>
  <c r="D534" i="88"/>
  <c r="F533" i="88"/>
  <c r="E533" i="88"/>
  <c r="D533" i="88"/>
  <c r="F532" i="88"/>
  <c r="E532" i="88"/>
  <c r="D532" i="88"/>
  <c r="F531" i="88"/>
  <c r="E531" i="88"/>
  <c r="D531" i="88"/>
  <c r="F530" i="88"/>
  <c r="E530" i="88"/>
  <c r="D530" i="88"/>
  <c r="F529" i="88"/>
  <c r="E529" i="88"/>
  <c r="D529" i="88"/>
  <c r="F528" i="88"/>
  <c r="E528" i="88"/>
  <c r="D528" i="88"/>
  <c r="F527" i="88"/>
  <c r="E527" i="88"/>
  <c r="D527" i="88"/>
  <c r="F526" i="88"/>
  <c r="E526" i="88"/>
  <c r="D526" i="88"/>
  <c r="F525" i="88"/>
  <c r="E525" i="88"/>
  <c r="D525" i="88"/>
  <c r="F524" i="88"/>
  <c r="E524" i="88"/>
  <c r="D524" i="88"/>
  <c r="F523" i="88"/>
  <c r="E523" i="88"/>
  <c r="D523" i="88"/>
  <c r="F522" i="88"/>
  <c r="E522" i="88"/>
  <c r="D522" i="88"/>
  <c r="F521" i="88"/>
  <c r="E521" i="88"/>
  <c r="D521" i="88"/>
  <c r="F520" i="88"/>
  <c r="E520" i="88"/>
  <c r="D520" i="88"/>
  <c r="F519" i="88"/>
  <c r="E519" i="88"/>
  <c r="D519" i="88"/>
  <c r="F518" i="88"/>
  <c r="E518" i="88"/>
  <c r="D518" i="88"/>
  <c r="F517" i="88"/>
  <c r="E517" i="88"/>
  <c r="D517" i="88"/>
  <c r="F516" i="88"/>
  <c r="E516" i="88"/>
  <c r="D516" i="88"/>
  <c r="F515" i="88"/>
  <c r="E515" i="88"/>
  <c r="D515" i="88"/>
  <c r="F514" i="88"/>
  <c r="E514" i="88"/>
  <c r="D514" i="88"/>
  <c r="F513" i="88"/>
  <c r="E513" i="88"/>
  <c r="D513" i="88"/>
  <c r="F512" i="88"/>
  <c r="E512" i="88"/>
  <c r="D512" i="88"/>
  <c r="F511" i="88"/>
  <c r="E511" i="88"/>
  <c r="D511" i="88"/>
  <c r="F510" i="88"/>
  <c r="E510" i="88"/>
  <c r="D510" i="88"/>
  <c r="F509" i="88"/>
  <c r="E509" i="88"/>
  <c r="D509" i="88"/>
  <c r="F508" i="88"/>
  <c r="E508" i="88"/>
  <c r="D508" i="88"/>
  <c r="F507" i="88"/>
  <c r="E507" i="88"/>
  <c r="D507" i="88"/>
  <c r="F506" i="88"/>
  <c r="E506" i="88"/>
  <c r="D506" i="88"/>
  <c r="F505" i="88"/>
  <c r="E505" i="88"/>
  <c r="D505" i="88"/>
  <c r="F504" i="88"/>
  <c r="E504" i="88"/>
  <c r="D504" i="88"/>
  <c r="F503" i="88"/>
  <c r="E503" i="88"/>
  <c r="D503" i="88"/>
  <c r="F502" i="88"/>
  <c r="E502" i="88"/>
  <c r="D502" i="88"/>
  <c r="F501" i="88"/>
  <c r="E501" i="88"/>
  <c r="D501" i="88"/>
  <c r="F500" i="88"/>
  <c r="E500" i="88"/>
  <c r="D500" i="88"/>
  <c r="F499" i="88"/>
  <c r="E499" i="88"/>
  <c r="D499" i="88"/>
  <c r="F498" i="88"/>
  <c r="E498" i="88"/>
  <c r="D498" i="88"/>
  <c r="F497" i="88"/>
  <c r="E497" i="88"/>
  <c r="D497" i="88"/>
  <c r="F496" i="88"/>
  <c r="E496" i="88"/>
  <c r="D496" i="88"/>
  <c r="F495" i="88"/>
  <c r="E495" i="88"/>
  <c r="D495" i="88"/>
  <c r="F494" i="88"/>
  <c r="E494" i="88"/>
  <c r="D494" i="88"/>
  <c r="F493" i="88"/>
  <c r="E493" i="88"/>
  <c r="D493" i="88"/>
  <c r="F492" i="88"/>
  <c r="E492" i="88"/>
  <c r="D492" i="88"/>
  <c r="F491" i="88"/>
  <c r="E491" i="88"/>
  <c r="D491" i="88"/>
  <c r="F490" i="88"/>
  <c r="E490" i="88"/>
  <c r="D490" i="88"/>
  <c r="F489" i="88"/>
  <c r="E489" i="88"/>
  <c r="D489" i="88"/>
  <c r="F488" i="88"/>
  <c r="E488" i="88"/>
  <c r="D488" i="88"/>
  <c r="F487" i="88"/>
  <c r="E487" i="88"/>
  <c r="D487" i="88"/>
  <c r="F486" i="88"/>
  <c r="E486" i="88"/>
  <c r="D486" i="88"/>
  <c r="F485" i="88"/>
  <c r="E485" i="88"/>
  <c r="D485" i="88"/>
  <c r="F484" i="88"/>
  <c r="E484" i="88"/>
  <c r="D484" i="88"/>
  <c r="F483" i="88"/>
  <c r="E483" i="88"/>
  <c r="D483" i="88"/>
  <c r="F482" i="88"/>
  <c r="E482" i="88"/>
  <c r="D482" i="88"/>
  <c r="F481" i="88"/>
  <c r="E481" i="88"/>
  <c r="D481" i="88"/>
  <c r="F480" i="88"/>
  <c r="E480" i="88"/>
  <c r="D480" i="88"/>
  <c r="F479" i="88"/>
  <c r="E479" i="88"/>
  <c r="D479" i="88"/>
  <c r="F478" i="88"/>
  <c r="E478" i="88"/>
  <c r="D478" i="88"/>
  <c r="F477" i="88"/>
  <c r="E477" i="88"/>
  <c r="D477" i="88"/>
  <c r="F476" i="88"/>
  <c r="E476" i="88"/>
  <c r="D476" i="88"/>
  <c r="F475" i="88"/>
  <c r="E475" i="88"/>
  <c r="D475" i="88"/>
  <c r="F474" i="88"/>
  <c r="E474" i="88"/>
  <c r="D474" i="88"/>
  <c r="F473" i="88"/>
  <c r="E473" i="88"/>
  <c r="D473" i="88"/>
  <c r="F472" i="88"/>
  <c r="E472" i="88"/>
  <c r="D472" i="88"/>
  <c r="F471" i="88"/>
  <c r="E471" i="88"/>
  <c r="D471" i="88"/>
  <c r="F470" i="88"/>
  <c r="E470" i="88"/>
  <c r="D470" i="88"/>
  <c r="F469" i="88"/>
  <c r="E469" i="88"/>
  <c r="D469" i="88"/>
  <c r="F468" i="88"/>
  <c r="E468" i="88"/>
  <c r="D468" i="88"/>
  <c r="F467" i="88"/>
  <c r="E467" i="88"/>
  <c r="D467" i="88"/>
  <c r="F466" i="88"/>
  <c r="E466" i="88"/>
  <c r="D466" i="88"/>
  <c r="F465" i="88"/>
  <c r="E465" i="88"/>
  <c r="D465" i="88"/>
  <c r="F464" i="88"/>
  <c r="E464" i="88"/>
  <c r="D464" i="88"/>
  <c r="F463" i="88"/>
  <c r="E463" i="88"/>
  <c r="D463" i="88"/>
  <c r="F462" i="88"/>
  <c r="E462" i="88"/>
  <c r="D462" i="88"/>
  <c r="F461" i="88"/>
  <c r="E461" i="88"/>
  <c r="D461" i="88"/>
  <c r="F460" i="88"/>
  <c r="E460" i="88"/>
  <c r="D460" i="88"/>
  <c r="F459" i="88"/>
  <c r="E459" i="88"/>
  <c r="D459" i="88"/>
  <c r="F458" i="88"/>
  <c r="E458" i="88"/>
  <c r="D458" i="88"/>
  <c r="F457" i="88"/>
  <c r="E457" i="88"/>
  <c r="D457" i="88"/>
  <c r="F456" i="88"/>
  <c r="E456" i="88"/>
  <c r="D456" i="88"/>
  <c r="F455" i="88"/>
  <c r="E455" i="88"/>
  <c r="D455" i="88"/>
  <c r="F454" i="88"/>
  <c r="E454" i="88"/>
  <c r="D454" i="88"/>
  <c r="F453" i="88"/>
  <c r="E453" i="88"/>
  <c r="D453" i="88"/>
  <c r="F452" i="88"/>
  <c r="E452" i="88"/>
  <c r="D452" i="88"/>
  <c r="F451" i="88"/>
  <c r="E451" i="88"/>
  <c r="D451" i="88"/>
  <c r="F450" i="88"/>
  <c r="E450" i="88"/>
  <c r="D450" i="88"/>
  <c r="F449" i="88"/>
  <c r="E449" i="88"/>
  <c r="D449" i="88"/>
  <c r="F448" i="88"/>
  <c r="E448" i="88"/>
  <c r="D448" i="88"/>
  <c r="F447" i="88"/>
  <c r="E447" i="88"/>
  <c r="D447" i="88"/>
  <c r="F446" i="88"/>
  <c r="E446" i="88"/>
  <c r="D446" i="88"/>
  <c r="F445" i="88"/>
  <c r="E445" i="88"/>
  <c r="D445" i="88"/>
  <c r="F444" i="88"/>
  <c r="E444" i="88"/>
  <c r="D444" i="88"/>
  <c r="F443" i="88"/>
  <c r="E443" i="88"/>
  <c r="D443" i="88"/>
  <c r="F442" i="88"/>
  <c r="E442" i="88"/>
  <c r="D442" i="88"/>
  <c r="F441" i="88"/>
  <c r="E441" i="88"/>
  <c r="D441" i="88"/>
  <c r="F440" i="88"/>
  <c r="E440" i="88"/>
  <c r="D440" i="88"/>
  <c r="F439" i="88"/>
  <c r="E439" i="88"/>
  <c r="D439" i="88"/>
  <c r="F438" i="88"/>
  <c r="E438" i="88"/>
  <c r="D438" i="88"/>
  <c r="F437" i="88"/>
  <c r="E437" i="88"/>
  <c r="D437" i="88"/>
  <c r="F436" i="88"/>
  <c r="E436" i="88"/>
  <c r="D436" i="88"/>
  <c r="F435" i="88"/>
  <c r="E435" i="88"/>
  <c r="D435" i="88"/>
  <c r="F434" i="88"/>
  <c r="E434" i="88"/>
  <c r="D434" i="88"/>
  <c r="F433" i="88"/>
  <c r="E433" i="88"/>
  <c r="D433" i="88"/>
  <c r="F432" i="88"/>
  <c r="E432" i="88"/>
  <c r="D432" i="88"/>
  <c r="F431" i="88"/>
  <c r="E431" i="88"/>
  <c r="D431" i="88"/>
  <c r="F430" i="88"/>
  <c r="E430" i="88"/>
  <c r="D430" i="88"/>
  <c r="F429" i="88"/>
  <c r="E429" i="88"/>
  <c r="D429" i="88"/>
  <c r="F428" i="88"/>
  <c r="E428" i="88"/>
  <c r="D428" i="88"/>
  <c r="F427" i="88"/>
  <c r="E427" i="88"/>
  <c r="D427" i="88"/>
  <c r="F426" i="88"/>
  <c r="E426" i="88"/>
  <c r="D426" i="88"/>
  <c r="F425" i="88"/>
  <c r="E425" i="88"/>
  <c r="D425" i="88"/>
  <c r="F424" i="88"/>
  <c r="E424" i="88"/>
  <c r="D424" i="88"/>
  <c r="F423" i="88"/>
  <c r="E423" i="88"/>
  <c r="D423" i="88"/>
  <c r="F422" i="88"/>
  <c r="E422" i="88"/>
  <c r="D422" i="88"/>
  <c r="F421" i="88"/>
  <c r="E421" i="88"/>
  <c r="D421" i="88"/>
  <c r="F420" i="88"/>
  <c r="E420" i="88"/>
  <c r="D420" i="88"/>
  <c r="F419" i="88"/>
  <c r="E419" i="88"/>
  <c r="D419" i="88"/>
  <c r="F418" i="88"/>
  <c r="E418" i="88"/>
  <c r="D418" i="88"/>
  <c r="F417" i="88"/>
  <c r="E417" i="88"/>
  <c r="D417" i="88"/>
  <c r="F416" i="88"/>
  <c r="E416" i="88"/>
  <c r="D416" i="88"/>
  <c r="F415" i="88"/>
  <c r="E415" i="88"/>
  <c r="D415" i="88"/>
  <c r="F414" i="88"/>
  <c r="E414" i="88"/>
  <c r="D414" i="88"/>
  <c r="F413" i="88"/>
  <c r="E413" i="88"/>
  <c r="D413" i="88"/>
  <c r="F412" i="88"/>
  <c r="E412" i="88"/>
  <c r="D412" i="88"/>
  <c r="F411" i="88"/>
  <c r="E411" i="88"/>
  <c r="D411" i="88"/>
  <c r="F410" i="88"/>
  <c r="E410" i="88"/>
  <c r="D410" i="88"/>
  <c r="F409" i="88"/>
  <c r="E409" i="88"/>
  <c r="D409" i="88"/>
  <c r="F408" i="88"/>
  <c r="E408" i="88"/>
  <c r="D408" i="88"/>
  <c r="F407" i="88"/>
  <c r="E407" i="88"/>
  <c r="D407" i="88"/>
  <c r="F406" i="88"/>
  <c r="E406" i="88"/>
  <c r="D406" i="88"/>
  <c r="F405" i="88"/>
  <c r="E405" i="88"/>
  <c r="D405" i="88"/>
  <c r="F404" i="88"/>
  <c r="E404" i="88"/>
  <c r="D404" i="88"/>
  <c r="F403" i="88"/>
  <c r="E403" i="88"/>
  <c r="D403" i="88"/>
  <c r="F402" i="88"/>
  <c r="E402" i="88"/>
  <c r="D402" i="88"/>
  <c r="F401" i="88"/>
  <c r="E401" i="88"/>
  <c r="D401" i="88"/>
  <c r="F400" i="88"/>
  <c r="E400" i="88"/>
  <c r="D400" i="88"/>
  <c r="F399" i="88"/>
  <c r="E399" i="88"/>
  <c r="D399" i="88"/>
  <c r="F398" i="88"/>
  <c r="E398" i="88"/>
  <c r="D398" i="88"/>
  <c r="F397" i="88"/>
  <c r="E397" i="88"/>
  <c r="D397" i="88"/>
  <c r="F396" i="88"/>
  <c r="E396" i="88"/>
  <c r="D396" i="88"/>
  <c r="F395" i="88"/>
  <c r="E395" i="88"/>
  <c r="D395" i="88"/>
  <c r="F394" i="88"/>
  <c r="E394" i="88"/>
  <c r="D394" i="88"/>
  <c r="F393" i="88"/>
  <c r="E393" i="88"/>
  <c r="D393" i="88"/>
  <c r="F392" i="88"/>
  <c r="E392" i="88"/>
  <c r="D392" i="88"/>
  <c r="F391" i="88"/>
  <c r="E391" i="88"/>
  <c r="D391" i="88"/>
  <c r="F390" i="88"/>
  <c r="E390" i="88"/>
  <c r="D390" i="88"/>
  <c r="F389" i="88"/>
  <c r="E389" i="88"/>
  <c r="D389" i="88"/>
  <c r="F388" i="88"/>
  <c r="E388" i="88"/>
  <c r="D388" i="88"/>
  <c r="F387" i="88"/>
  <c r="E387" i="88"/>
  <c r="D387" i="88"/>
  <c r="F386" i="88"/>
  <c r="E386" i="88"/>
  <c r="D386" i="88"/>
  <c r="F385" i="88"/>
  <c r="E385" i="88"/>
  <c r="D385" i="88"/>
  <c r="F384" i="88"/>
  <c r="E384" i="88"/>
  <c r="D384" i="88"/>
  <c r="F383" i="88"/>
  <c r="E383" i="88"/>
  <c r="D383" i="88"/>
  <c r="F382" i="88"/>
  <c r="E382" i="88"/>
  <c r="D382" i="88"/>
  <c r="F381" i="88"/>
  <c r="E381" i="88"/>
  <c r="D381" i="88"/>
  <c r="F380" i="88"/>
  <c r="E380" i="88"/>
  <c r="D380" i="88"/>
  <c r="F379" i="88"/>
  <c r="E379" i="88"/>
  <c r="D379" i="88"/>
  <c r="F378" i="88"/>
  <c r="E378" i="88"/>
  <c r="D378" i="88"/>
  <c r="F377" i="88"/>
  <c r="E377" i="88"/>
  <c r="D377" i="88"/>
  <c r="F376" i="88"/>
  <c r="E376" i="88"/>
  <c r="D376" i="88"/>
  <c r="F375" i="88"/>
  <c r="E375" i="88"/>
  <c r="D375" i="88"/>
  <c r="F374" i="88"/>
  <c r="E374" i="88"/>
  <c r="D374" i="88"/>
  <c r="F373" i="88"/>
  <c r="E373" i="88"/>
  <c r="D373" i="88"/>
  <c r="F372" i="88"/>
  <c r="E372" i="88"/>
  <c r="D372" i="88"/>
  <c r="F371" i="88"/>
  <c r="E371" i="88"/>
  <c r="D371" i="88"/>
  <c r="F370" i="88"/>
  <c r="E370" i="88"/>
  <c r="D370" i="88"/>
  <c r="F369" i="88"/>
  <c r="E369" i="88"/>
  <c r="D369" i="88"/>
  <c r="F368" i="88"/>
  <c r="E368" i="88"/>
  <c r="D368" i="88"/>
  <c r="F367" i="88"/>
  <c r="E367" i="88"/>
  <c r="D367" i="88"/>
  <c r="F366" i="88"/>
  <c r="E366" i="88"/>
  <c r="D366" i="88"/>
  <c r="F365" i="88"/>
  <c r="E365" i="88"/>
  <c r="D365" i="88"/>
  <c r="F364" i="88"/>
  <c r="E364" i="88"/>
  <c r="D364" i="88"/>
  <c r="F363" i="88"/>
  <c r="E363" i="88"/>
  <c r="D363" i="88"/>
  <c r="F362" i="88"/>
  <c r="E362" i="88"/>
  <c r="D362" i="88"/>
  <c r="F361" i="88"/>
  <c r="E361" i="88"/>
  <c r="D361" i="88"/>
  <c r="F360" i="88"/>
  <c r="E360" i="88"/>
  <c r="D360" i="88"/>
  <c r="F359" i="88"/>
  <c r="E359" i="88"/>
  <c r="D359" i="88"/>
  <c r="F358" i="88"/>
  <c r="E358" i="88"/>
  <c r="D358" i="88"/>
  <c r="F357" i="88"/>
  <c r="E357" i="88"/>
  <c r="D357" i="88"/>
  <c r="F356" i="88"/>
  <c r="E356" i="88"/>
  <c r="D356" i="88"/>
  <c r="F355" i="88"/>
  <c r="E355" i="88"/>
  <c r="D355" i="88"/>
  <c r="F354" i="88"/>
  <c r="E354" i="88"/>
  <c r="D354" i="88"/>
  <c r="F353" i="88"/>
  <c r="E353" i="88"/>
  <c r="D353" i="88"/>
  <c r="F352" i="88"/>
  <c r="E352" i="88"/>
  <c r="D352" i="88"/>
  <c r="F351" i="88"/>
  <c r="E351" i="88"/>
  <c r="D351" i="88"/>
  <c r="F350" i="88"/>
  <c r="E350" i="88"/>
  <c r="D350" i="88"/>
  <c r="F349" i="88"/>
  <c r="E349" i="88"/>
  <c r="D349" i="88"/>
  <c r="F348" i="88"/>
  <c r="E348" i="88"/>
  <c r="D348" i="88"/>
  <c r="F347" i="88"/>
  <c r="E347" i="88"/>
  <c r="D347" i="88"/>
  <c r="F346" i="88"/>
  <c r="E346" i="88"/>
  <c r="D346" i="88"/>
  <c r="F345" i="88"/>
  <c r="E345" i="88"/>
  <c r="D345" i="88"/>
  <c r="F344" i="88"/>
  <c r="E344" i="88"/>
  <c r="D344" i="88"/>
  <c r="F343" i="88"/>
  <c r="E343" i="88"/>
  <c r="D343" i="88"/>
  <c r="F342" i="88"/>
  <c r="E342" i="88"/>
  <c r="D342" i="88"/>
  <c r="F341" i="88"/>
  <c r="E341" i="88"/>
  <c r="D341" i="88"/>
  <c r="F340" i="88"/>
  <c r="E340" i="88"/>
  <c r="D340" i="88"/>
  <c r="F339" i="88"/>
  <c r="E339" i="88"/>
  <c r="D339" i="88"/>
  <c r="F338" i="88"/>
  <c r="E338" i="88"/>
  <c r="D338" i="88"/>
  <c r="F337" i="88"/>
  <c r="E337" i="88"/>
  <c r="D337" i="88"/>
  <c r="F336" i="88"/>
  <c r="E336" i="88"/>
  <c r="D336" i="88"/>
  <c r="F335" i="88"/>
  <c r="E335" i="88"/>
  <c r="D335" i="88"/>
  <c r="F334" i="88"/>
  <c r="E334" i="88"/>
  <c r="D334" i="88"/>
  <c r="F333" i="88"/>
  <c r="E333" i="88"/>
  <c r="D333" i="88"/>
  <c r="F332" i="88"/>
  <c r="E332" i="88"/>
  <c r="D332" i="88"/>
  <c r="F331" i="88"/>
  <c r="E331" i="88"/>
  <c r="D331" i="88"/>
  <c r="F330" i="88"/>
  <c r="E330" i="88"/>
  <c r="D330" i="88"/>
  <c r="F329" i="88"/>
  <c r="E329" i="88"/>
  <c r="D329" i="88"/>
  <c r="F328" i="88"/>
  <c r="E328" i="88"/>
  <c r="D328" i="88"/>
  <c r="F327" i="88"/>
  <c r="E327" i="88"/>
  <c r="D327" i="88"/>
  <c r="F326" i="88"/>
  <c r="E326" i="88"/>
  <c r="D326" i="88"/>
  <c r="F325" i="88"/>
  <c r="E325" i="88"/>
  <c r="D325" i="88"/>
  <c r="F324" i="88"/>
  <c r="E324" i="88"/>
  <c r="D324" i="88"/>
  <c r="F323" i="88"/>
  <c r="E323" i="88"/>
  <c r="D323" i="88"/>
  <c r="F322" i="88"/>
  <c r="E322" i="88"/>
  <c r="D322" i="88"/>
  <c r="F321" i="88"/>
  <c r="E321" i="88"/>
  <c r="D321" i="88"/>
  <c r="F320" i="88"/>
  <c r="E320" i="88"/>
  <c r="D320" i="88"/>
  <c r="F319" i="88"/>
  <c r="E319" i="88"/>
  <c r="D319" i="88"/>
  <c r="F318" i="88"/>
  <c r="E318" i="88"/>
  <c r="D318" i="88"/>
  <c r="F317" i="88"/>
  <c r="E317" i="88"/>
  <c r="D317" i="88"/>
  <c r="F316" i="88"/>
  <c r="E316" i="88"/>
  <c r="D316" i="88"/>
  <c r="F315" i="88"/>
  <c r="E315" i="88"/>
  <c r="D315" i="88"/>
  <c r="F314" i="88"/>
  <c r="E314" i="88"/>
  <c r="D314" i="88"/>
  <c r="F313" i="88"/>
  <c r="E313" i="88"/>
  <c r="D313" i="88"/>
  <c r="F312" i="88"/>
  <c r="E312" i="88"/>
  <c r="D312" i="88"/>
  <c r="F311" i="88"/>
  <c r="E311" i="88"/>
  <c r="D311" i="88"/>
  <c r="F310" i="88"/>
  <c r="E310" i="88"/>
  <c r="D310" i="88"/>
  <c r="F309" i="88"/>
  <c r="E309" i="88"/>
  <c r="D309" i="88"/>
  <c r="F308" i="88"/>
  <c r="E308" i="88"/>
  <c r="D308" i="88"/>
  <c r="F307" i="88"/>
  <c r="E307" i="88"/>
  <c r="D307" i="88"/>
  <c r="F306" i="88"/>
  <c r="E306" i="88"/>
  <c r="D306" i="88"/>
  <c r="F305" i="88"/>
  <c r="E305" i="88"/>
  <c r="D305" i="88"/>
  <c r="F304" i="88"/>
  <c r="E304" i="88"/>
  <c r="D304" i="88"/>
  <c r="F303" i="88"/>
  <c r="E303" i="88"/>
  <c r="D303" i="88"/>
  <c r="F302" i="88"/>
  <c r="E302" i="88"/>
  <c r="D302" i="88"/>
  <c r="F301" i="88"/>
  <c r="E301" i="88"/>
  <c r="D301" i="88"/>
  <c r="F300" i="88"/>
  <c r="E300" i="88"/>
  <c r="D300" i="88"/>
  <c r="F299" i="88"/>
  <c r="E299" i="88"/>
  <c r="D299" i="88"/>
  <c r="F298" i="88"/>
  <c r="E298" i="88"/>
  <c r="D298" i="88"/>
  <c r="F297" i="88"/>
  <c r="E297" i="88"/>
  <c r="D297" i="88"/>
  <c r="F296" i="88"/>
  <c r="E296" i="88"/>
  <c r="D296" i="88"/>
  <c r="F295" i="88"/>
  <c r="E295" i="88"/>
  <c r="D295" i="88"/>
  <c r="F294" i="88"/>
  <c r="E294" i="88"/>
  <c r="D294" i="88"/>
  <c r="F293" i="88"/>
  <c r="E293" i="88"/>
  <c r="D293" i="88"/>
  <c r="F292" i="88"/>
  <c r="E292" i="88"/>
  <c r="D292" i="88"/>
  <c r="F291" i="88"/>
  <c r="E291" i="88"/>
  <c r="D291" i="88"/>
  <c r="F290" i="88"/>
  <c r="E290" i="88"/>
  <c r="D290" i="88"/>
  <c r="F289" i="88"/>
  <c r="E289" i="88"/>
  <c r="D289" i="88"/>
  <c r="F288" i="88"/>
  <c r="E288" i="88"/>
  <c r="D288" i="88"/>
  <c r="F287" i="88"/>
  <c r="E287" i="88"/>
  <c r="D287" i="88"/>
  <c r="F286" i="88"/>
  <c r="E286" i="88"/>
  <c r="D286" i="88"/>
  <c r="F285" i="88"/>
  <c r="E285" i="88"/>
  <c r="D285" i="88"/>
  <c r="F284" i="88"/>
  <c r="E284" i="88"/>
  <c r="D284" i="88"/>
  <c r="F283" i="88"/>
  <c r="E283" i="88"/>
  <c r="D283" i="88"/>
  <c r="F282" i="88"/>
  <c r="E282" i="88"/>
  <c r="D282" i="88"/>
  <c r="F281" i="88"/>
  <c r="E281" i="88"/>
  <c r="D281" i="88"/>
  <c r="F280" i="88"/>
  <c r="E280" i="88"/>
  <c r="D280" i="88"/>
  <c r="F279" i="88"/>
  <c r="E279" i="88"/>
  <c r="D279" i="88"/>
  <c r="F278" i="88"/>
  <c r="E278" i="88"/>
  <c r="D278" i="88"/>
  <c r="F277" i="88"/>
  <c r="E277" i="88"/>
  <c r="D277" i="88"/>
  <c r="F276" i="88"/>
  <c r="E276" i="88"/>
  <c r="D276" i="88"/>
  <c r="F275" i="88"/>
  <c r="E275" i="88"/>
  <c r="D275" i="88"/>
  <c r="F274" i="88"/>
  <c r="E274" i="88"/>
  <c r="D274" i="88"/>
  <c r="F273" i="88"/>
  <c r="E273" i="88"/>
  <c r="D273" i="88"/>
  <c r="F272" i="88"/>
  <c r="E272" i="88"/>
  <c r="D272" i="88"/>
  <c r="F271" i="88"/>
  <c r="E271" i="88"/>
  <c r="D271" i="88"/>
  <c r="F270" i="88"/>
  <c r="E270" i="88"/>
  <c r="D270" i="88"/>
  <c r="F269" i="88"/>
  <c r="E269" i="88"/>
  <c r="D269" i="88"/>
  <c r="F268" i="88"/>
  <c r="E268" i="88"/>
  <c r="D268" i="88"/>
  <c r="F267" i="88"/>
  <c r="E267" i="88"/>
  <c r="D267" i="88"/>
  <c r="F266" i="88"/>
  <c r="E266" i="88"/>
  <c r="D266" i="88"/>
  <c r="F265" i="88"/>
  <c r="E265" i="88"/>
  <c r="D265" i="88"/>
  <c r="F264" i="88"/>
  <c r="E264" i="88"/>
  <c r="D264" i="88"/>
  <c r="F263" i="88"/>
  <c r="E263" i="88"/>
  <c r="D263" i="88"/>
  <c r="F262" i="88"/>
  <c r="E262" i="88"/>
  <c r="D262" i="88"/>
  <c r="F261" i="88"/>
  <c r="E261" i="88"/>
  <c r="D261" i="88"/>
  <c r="F260" i="88"/>
  <c r="E260" i="88"/>
  <c r="D260" i="88"/>
  <c r="F259" i="88"/>
  <c r="E259" i="88"/>
  <c r="D259" i="88"/>
  <c r="F258" i="88"/>
  <c r="E258" i="88"/>
  <c r="D258" i="88"/>
  <c r="F257" i="88"/>
  <c r="E257" i="88"/>
  <c r="D257" i="88"/>
  <c r="F256" i="88"/>
  <c r="E256" i="88"/>
  <c r="D256" i="88"/>
  <c r="F255" i="88"/>
  <c r="E255" i="88"/>
  <c r="D255" i="88"/>
  <c r="F254" i="88"/>
  <c r="E254" i="88"/>
  <c r="D254" i="88"/>
  <c r="F253" i="88"/>
  <c r="E253" i="88"/>
  <c r="D253" i="88"/>
  <c r="F252" i="88"/>
  <c r="E252" i="88"/>
  <c r="D252" i="88"/>
  <c r="F251" i="88"/>
  <c r="E251" i="88"/>
  <c r="D251" i="88"/>
  <c r="F250" i="88"/>
  <c r="E250" i="88"/>
  <c r="D250" i="88"/>
  <c r="F249" i="88"/>
  <c r="E249" i="88"/>
  <c r="D249" i="88"/>
  <c r="F248" i="88"/>
  <c r="E248" i="88"/>
  <c r="D248" i="88"/>
  <c r="F247" i="88"/>
  <c r="E247" i="88"/>
  <c r="D247" i="88"/>
  <c r="F246" i="88"/>
  <c r="E246" i="88"/>
  <c r="D246" i="88"/>
  <c r="F245" i="88"/>
  <c r="E245" i="88"/>
  <c r="D245" i="88"/>
  <c r="F244" i="88"/>
  <c r="E244" i="88"/>
  <c r="D244" i="88"/>
  <c r="F243" i="88"/>
  <c r="E243" i="88"/>
  <c r="D243" i="88"/>
  <c r="F242" i="88"/>
  <c r="E242" i="88"/>
  <c r="D242" i="88"/>
  <c r="F241" i="88"/>
  <c r="E241" i="88"/>
  <c r="D241" i="88"/>
  <c r="F240" i="88"/>
  <c r="E240" i="88"/>
  <c r="D240" i="88"/>
  <c r="F239" i="88"/>
  <c r="E239" i="88"/>
  <c r="D239" i="88"/>
  <c r="F238" i="88"/>
  <c r="E238" i="88"/>
  <c r="D238" i="88"/>
  <c r="F237" i="88"/>
  <c r="E237" i="88"/>
  <c r="D237" i="88"/>
  <c r="F236" i="88"/>
  <c r="E236" i="88"/>
  <c r="D236" i="88"/>
  <c r="F235" i="88"/>
  <c r="E235" i="88"/>
  <c r="D235" i="88"/>
  <c r="F234" i="88"/>
  <c r="E234" i="88"/>
  <c r="D234" i="88"/>
  <c r="F233" i="88"/>
  <c r="E233" i="88"/>
  <c r="D233" i="88"/>
  <c r="F232" i="88"/>
  <c r="E232" i="88"/>
  <c r="D232" i="88"/>
  <c r="F231" i="88"/>
  <c r="E231" i="88"/>
  <c r="D231" i="88"/>
  <c r="F230" i="88"/>
  <c r="E230" i="88"/>
  <c r="D230" i="88"/>
  <c r="F229" i="88"/>
  <c r="E229" i="88"/>
  <c r="D229" i="88"/>
  <c r="F228" i="88"/>
  <c r="E228" i="88"/>
  <c r="D228" i="88"/>
  <c r="F227" i="88"/>
  <c r="E227" i="88"/>
  <c r="D227" i="88"/>
  <c r="F226" i="88"/>
  <c r="E226" i="88"/>
  <c r="D226" i="88"/>
  <c r="F225" i="88"/>
  <c r="E225" i="88"/>
  <c r="D225" i="88"/>
  <c r="F224" i="88"/>
  <c r="E224" i="88"/>
  <c r="D224" i="88"/>
  <c r="F223" i="88"/>
  <c r="E223" i="88"/>
  <c r="D223" i="88"/>
  <c r="F222" i="88"/>
  <c r="E222" i="88"/>
  <c r="D222" i="88"/>
  <c r="F221" i="88"/>
  <c r="E221" i="88"/>
  <c r="D221" i="88"/>
  <c r="F220" i="88"/>
  <c r="E220" i="88"/>
  <c r="D220" i="88"/>
  <c r="F219" i="88"/>
  <c r="E219" i="88"/>
  <c r="D219" i="88"/>
  <c r="F218" i="88"/>
  <c r="E218" i="88"/>
  <c r="D218" i="88"/>
  <c r="F217" i="88"/>
  <c r="E217" i="88"/>
  <c r="D217" i="88"/>
  <c r="F216" i="88"/>
  <c r="E216" i="88"/>
  <c r="D216" i="88"/>
  <c r="F215" i="88"/>
  <c r="E215" i="88"/>
  <c r="D215" i="88"/>
  <c r="F214" i="88"/>
  <c r="E214" i="88"/>
  <c r="D214" i="88"/>
  <c r="F213" i="88"/>
  <c r="E213" i="88"/>
  <c r="D213" i="88"/>
  <c r="F212" i="88"/>
  <c r="E212" i="88"/>
  <c r="D212" i="88"/>
  <c r="F211" i="88"/>
  <c r="E211" i="88"/>
  <c r="D211" i="88"/>
  <c r="F210" i="88"/>
  <c r="E210" i="88"/>
  <c r="D210" i="88"/>
  <c r="F209" i="88"/>
  <c r="E209" i="88"/>
  <c r="D209" i="88"/>
  <c r="F208" i="88"/>
  <c r="E208" i="88"/>
  <c r="D208" i="88"/>
  <c r="F207" i="88"/>
  <c r="E207" i="88"/>
  <c r="D207" i="88"/>
  <c r="F206" i="88"/>
  <c r="E206" i="88"/>
  <c r="D206" i="88"/>
  <c r="F205" i="88"/>
  <c r="E205" i="88"/>
  <c r="D205" i="88"/>
  <c r="F204" i="88"/>
  <c r="E204" i="88"/>
  <c r="D204" i="88"/>
  <c r="F203" i="88"/>
  <c r="E203" i="88"/>
  <c r="D203" i="88"/>
  <c r="F202" i="88"/>
  <c r="E202" i="88"/>
  <c r="D202" i="88"/>
  <c r="F201" i="88"/>
  <c r="E201" i="88"/>
  <c r="D201" i="88"/>
  <c r="F200" i="88"/>
  <c r="E200" i="88"/>
  <c r="D200" i="88"/>
  <c r="F199" i="88"/>
  <c r="E199" i="88"/>
  <c r="D199" i="88"/>
  <c r="F198" i="88"/>
  <c r="E198" i="88"/>
  <c r="D198" i="88"/>
  <c r="F197" i="88"/>
  <c r="E197" i="88"/>
  <c r="D197" i="88"/>
  <c r="F196" i="88"/>
  <c r="E196" i="88"/>
  <c r="D196" i="88"/>
  <c r="F195" i="88"/>
  <c r="E195" i="88"/>
  <c r="D195" i="88"/>
  <c r="F194" i="88"/>
  <c r="E194" i="88"/>
  <c r="D194" i="88"/>
  <c r="F193" i="88"/>
  <c r="E193" i="88"/>
  <c r="D193" i="88"/>
  <c r="F192" i="88"/>
  <c r="E192" i="88"/>
  <c r="D192" i="88"/>
  <c r="F191" i="88"/>
  <c r="E191" i="88"/>
  <c r="D191" i="88"/>
  <c r="F190" i="88"/>
  <c r="E190" i="88"/>
  <c r="D190" i="88"/>
  <c r="F189" i="88"/>
  <c r="E189" i="88"/>
  <c r="D189" i="88"/>
  <c r="F188" i="88"/>
  <c r="E188" i="88"/>
  <c r="D188" i="88"/>
  <c r="F187" i="88"/>
  <c r="E187" i="88"/>
  <c r="D187" i="88"/>
  <c r="F186" i="88"/>
  <c r="E186" i="88"/>
  <c r="D186" i="88"/>
  <c r="F185" i="88"/>
  <c r="E185" i="88"/>
  <c r="D185" i="88"/>
  <c r="F184" i="88"/>
  <c r="E184" i="88"/>
  <c r="D184" i="88"/>
  <c r="F183" i="88"/>
  <c r="E183" i="88"/>
  <c r="D183" i="88"/>
  <c r="F182" i="88"/>
  <c r="E182" i="88"/>
  <c r="D182" i="88"/>
  <c r="F181" i="88"/>
  <c r="E181" i="88"/>
  <c r="D181" i="88"/>
  <c r="F180" i="88"/>
  <c r="E180" i="88"/>
  <c r="D180" i="88"/>
  <c r="F179" i="88"/>
  <c r="E179" i="88"/>
  <c r="D179" i="88"/>
  <c r="F178" i="88"/>
  <c r="E178" i="88"/>
  <c r="D178" i="88"/>
  <c r="F177" i="88"/>
  <c r="E177" i="88"/>
  <c r="D177" i="88"/>
  <c r="F176" i="88"/>
  <c r="E176" i="88"/>
  <c r="D176" i="88"/>
  <c r="F175" i="88"/>
  <c r="E175" i="88"/>
  <c r="D175" i="88"/>
  <c r="F174" i="88"/>
  <c r="E174" i="88"/>
  <c r="D174" i="88"/>
  <c r="F173" i="88"/>
  <c r="E173" i="88"/>
  <c r="D173" i="88"/>
  <c r="F172" i="88"/>
  <c r="E172" i="88"/>
  <c r="D172" i="88"/>
  <c r="F171" i="88"/>
  <c r="E171" i="88"/>
  <c r="D171" i="88"/>
  <c r="F170" i="88"/>
  <c r="E170" i="88"/>
  <c r="D170" i="88"/>
  <c r="F169" i="88"/>
  <c r="E169" i="88"/>
  <c r="D169" i="88"/>
  <c r="F168" i="88"/>
  <c r="E168" i="88"/>
  <c r="D168" i="88"/>
  <c r="F167" i="88"/>
  <c r="E167" i="88"/>
  <c r="D167" i="88"/>
  <c r="F166" i="88"/>
  <c r="E166" i="88"/>
  <c r="D166" i="88"/>
  <c r="F165" i="88"/>
  <c r="E165" i="88"/>
  <c r="D165" i="88"/>
  <c r="F164" i="88"/>
  <c r="E164" i="88"/>
  <c r="D164" i="88"/>
  <c r="F163" i="88"/>
  <c r="E163" i="88"/>
  <c r="D163" i="88"/>
  <c r="F162" i="88"/>
  <c r="E162" i="88"/>
  <c r="D162" i="88"/>
  <c r="F161" i="88"/>
  <c r="E161" i="88"/>
  <c r="D161" i="88"/>
  <c r="F160" i="88"/>
  <c r="E160" i="88"/>
  <c r="D160" i="88"/>
  <c r="F159" i="88"/>
  <c r="E159" i="88"/>
  <c r="D159" i="88"/>
  <c r="F158" i="88"/>
  <c r="E158" i="88"/>
  <c r="D158" i="88"/>
  <c r="F157" i="88"/>
  <c r="E157" i="88"/>
  <c r="D157" i="88"/>
  <c r="F156" i="88"/>
  <c r="E156" i="88"/>
  <c r="D156" i="88"/>
  <c r="F155" i="88"/>
  <c r="E155" i="88"/>
  <c r="D155" i="88"/>
  <c r="F154" i="88"/>
  <c r="E154" i="88"/>
  <c r="D154" i="88"/>
  <c r="F153" i="88"/>
  <c r="E153" i="88"/>
  <c r="D153" i="88"/>
  <c r="F152" i="88"/>
  <c r="E152" i="88"/>
  <c r="D152" i="88"/>
  <c r="F151" i="88"/>
  <c r="E151" i="88"/>
  <c r="D151" i="88"/>
  <c r="F150" i="88"/>
  <c r="E150" i="88"/>
  <c r="D150" i="88"/>
  <c r="F149" i="88"/>
  <c r="E149" i="88"/>
  <c r="D149" i="88"/>
  <c r="F148" i="88"/>
  <c r="E148" i="88"/>
  <c r="D148" i="88"/>
  <c r="F147" i="88"/>
  <c r="E147" i="88"/>
  <c r="D147" i="88"/>
  <c r="F146" i="88"/>
  <c r="E146" i="88"/>
  <c r="D146" i="88"/>
  <c r="F145" i="88"/>
  <c r="E145" i="88"/>
  <c r="D145" i="88"/>
  <c r="F144" i="88"/>
  <c r="E144" i="88"/>
  <c r="D144" i="88"/>
  <c r="F143" i="88"/>
  <c r="E143" i="88"/>
  <c r="D143" i="88"/>
  <c r="F142" i="88"/>
  <c r="E142" i="88"/>
  <c r="D142" i="88"/>
  <c r="F141" i="88"/>
  <c r="E141" i="88"/>
  <c r="D141" i="88"/>
  <c r="F140" i="88"/>
  <c r="E140" i="88"/>
  <c r="D140" i="88"/>
  <c r="F139" i="88"/>
  <c r="E139" i="88"/>
  <c r="D139" i="88"/>
  <c r="F138" i="88"/>
  <c r="E138" i="88"/>
  <c r="D138" i="88"/>
  <c r="F137" i="88"/>
  <c r="E137" i="88"/>
  <c r="D137" i="88"/>
  <c r="F136" i="88"/>
  <c r="E136" i="88"/>
  <c r="D136" i="88"/>
  <c r="F135" i="88"/>
  <c r="E135" i="88"/>
  <c r="D135" i="88"/>
  <c r="F134" i="88"/>
  <c r="E134" i="88"/>
  <c r="D134" i="88"/>
  <c r="F133" i="88"/>
  <c r="E133" i="88"/>
  <c r="D133" i="88"/>
  <c r="F132" i="88"/>
  <c r="E132" i="88"/>
  <c r="D132" i="88"/>
  <c r="F131" i="88"/>
  <c r="E131" i="88"/>
  <c r="D131" i="88"/>
  <c r="F130" i="88"/>
  <c r="E130" i="88"/>
  <c r="D130" i="88"/>
  <c r="F129" i="88"/>
  <c r="E129" i="88"/>
  <c r="D129" i="88"/>
  <c r="F128" i="88"/>
  <c r="E128" i="88"/>
  <c r="D128" i="88"/>
  <c r="F127" i="88"/>
  <c r="E127" i="88"/>
  <c r="D127" i="88"/>
  <c r="F126" i="88"/>
  <c r="E126" i="88"/>
  <c r="D126" i="88"/>
  <c r="F125" i="88"/>
  <c r="E125" i="88"/>
  <c r="D125" i="88"/>
  <c r="F124" i="88"/>
  <c r="E124" i="88"/>
  <c r="D124" i="88"/>
  <c r="F123" i="88"/>
  <c r="E123" i="88"/>
  <c r="D123" i="88"/>
  <c r="F122" i="88"/>
  <c r="E122" i="88"/>
  <c r="D122" i="88"/>
  <c r="F121" i="88"/>
  <c r="E121" i="88"/>
  <c r="D121" i="88"/>
  <c r="F120" i="88"/>
  <c r="E120" i="88"/>
  <c r="D120" i="88"/>
  <c r="F119" i="88"/>
  <c r="E119" i="88"/>
  <c r="D119" i="88"/>
  <c r="F118" i="88"/>
  <c r="E118" i="88"/>
  <c r="D118" i="88"/>
  <c r="F117" i="88"/>
  <c r="E117" i="88"/>
  <c r="D117" i="88"/>
  <c r="F116" i="88"/>
  <c r="E116" i="88"/>
  <c r="D116" i="88"/>
  <c r="F115" i="88"/>
  <c r="E115" i="88"/>
  <c r="D115" i="88"/>
  <c r="F114" i="88"/>
  <c r="E114" i="88"/>
  <c r="D114" i="88"/>
  <c r="F113" i="88"/>
  <c r="E113" i="88"/>
  <c r="D113" i="88"/>
  <c r="F112" i="88"/>
  <c r="E112" i="88"/>
  <c r="D112" i="88"/>
  <c r="F111" i="88"/>
  <c r="E111" i="88"/>
  <c r="D111" i="88"/>
  <c r="F110" i="88"/>
  <c r="E110" i="88"/>
  <c r="D110" i="88"/>
  <c r="F109" i="88"/>
  <c r="E109" i="88"/>
  <c r="D109" i="88"/>
  <c r="F108" i="88"/>
  <c r="E108" i="88"/>
  <c r="D108" i="88"/>
  <c r="F107" i="88"/>
  <c r="E107" i="88"/>
  <c r="D107" i="88"/>
  <c r="F106" i="88"/>
  <c r="E106" i="88"/>
  <c r="D106" i="88"/>
  <c r="F105" i="88"/>
  <c r="E105" i="88"/>
  <c r="D105" i="88"/>
  <c r="F104" i="88"/>
  <c r="E104" i="88"/>
  <c r="D104" i="88"/>
  <c r="F103" i="88"/>
  <c r="E103" i="88"/>
  <c r="D103" i="88"/>
  <c r="F102" i="88"/>
  <c r="E102" i="88"/>
  <c r="D102" i="88"/>
  <c r="F101" i="88"/>
  <c r="E101" i="88"/>
  <c r="D101" i="88"/>
  <c r="F100" i="88"/>
  <c r="E100" i="88"/>
  <c r="D100" i="88"/>
  <c r="F99" i="88"/>
  <c r="E99" i="88"/>
  <c r="D99" i="88"/>
  <c r="F98" i="88"/>
  <c r="E98" i="88"/>
  <c r="D98" i="88"/>
  <c r="F97" i="88"/>
  <c r="E97" i="88"/>
  <c r="D97" i="88"/>
  <c r="F96" i="88"/>
  <c r="E96" i="88"/>
  <c r="D96" i="88"/>
  <c r="F95" i="88"/>
  <c r="E95" i="88"/>
  <c r="D95" i="88"/>
  <c r="F94" i="88"/>
  <c r="E94" i="88"/>
  <c r="D94" i="88"/>
  <c r="F93" i="88"/>
  <c r="E93" i="88"/>
  <c r="D93" i="88"/>
  <c r="F92" i="88"/>
  <c r="E92" i="88"/>
  <c r="D92" i="88"/>
  <c r="F91" i="88"/>
  <c r="E91" i="88"/>
  <c r="D91" i="88"/>
  <c r="F90" i="88"/>
  <c r="E90" i="88"/>
  <c r="D90" i="88"/>
  <c r="F89" i="88"/>
  <c r="E89" i="88"/>
  <c r="D89" i="88"/>
  <c r="F88" i="88"/>
  <c r="E88" i="88"/>
  <c r="D88" i="88"/>
  <c r="F87" i="88"/>
  <c r="E87" i="88"/>
  <c r="D87" i="88"/>
  <c r="F86" i="88"/>
  <c r="E86" i="88"/>
  <c r="D86" i="88"/>
  <c r="F85" i="88"/>
  <c r="E85" i="88"/>
  <c r="D85" i="88"/>
  <c r="F84" i="88"/>
  <c r="E84" i="88"/>
  <c r="D84" i="88"/>
  <c r="F83" i="88"/>
  <c r="E83" i="88"/>
  <c r="D83" i="88"/>
  <c r="F82" i="88"/>
  <c r="E82" i="88"/>
  <c r="D82" i="88"/>
  <c r="F81" i="88"/>
  <c r="E81" i="88"/>
  <c r="D81" i="88"/>
  <c r="F80" i="88"/>
  <c r="E80" i="88"/>
  <c r="D80" i="88"/>
  <c r="F79" i="88"/>
  <c r="E79" i="88"/>
  <c r="D79" i="88"/>
  <c r="F78" i="88"/>
  <c r="E78" i="88"/>
  <c r="D78" i="88"/>
  <c r="F77" i="88"/>
  <c r="E77" i="88"/>
  <c r="D77" i="88"/>
  <c r="F76" i="88"/>
  <c r="E76" i="88"/>
  <c r="D76" i="88"/>
  <c r="F75" i="88"/>
  <c r="E75" i="88"/>
  <c r="D75" i="88"/>
  <c r="F74" i="88"/>
  <c r="E74" i="88"/>
  <c r="D74" i="88"/>
  <c r="F73" i="88"/>
  <c r="E73" i="88"/>
  <c r="D73" i="88"/>
  <c r="F72" i="88"/>
  <c r="E72" i="88"/>
  <c r="D72" i="88"/>
  <c r="F71" i="88"/>
  <c r="E71" i="88"/>
  <c r="D71" i="88"/>
  <c r="F70" i="88"/>
  <c r="E70" i="88"/>
  <c r="D70" i="88"/>
  <c r="F69" i="88"/>
  <c r="E69" i="88"/>
  <c r="D69" i="88"/>
  <c r="F68" i="88"/>
  <c r="E68" i="88"/>
  <c r="D68" i="88"/>
  <c r="F67" i="88"/>
  <c r="E67" i="88"/>
  <c r="D67" i="88"/>
  <c r="F66" i="88"/>
  <c r="E66" i="88"/>
  <c r="D66" i="88"/>
  <c r="F65" i="88"/>
  <c r="E65" i="88"/>
  <c r="D65" i="88"/>
  <c r="F64" i="88"/>
  <c r="E64" i="88"/>
  <c r="D64" i="88"/>
  <c r="F63" i="88"/>
  <c r="E63" i="88"/>
  <c r="D63" i="88"/>
  <c r="F62" i="88"/>
  <c r="E62" i="88"/>
  <c r="D62" i="88"/>
  <c r="F61" i="88"/>
  <c r="E61" i="88"/>
  <c r="D61" i="88"/>
  <c r="F60" i="88"/>
  <c r="E60" i="88"/>
  <c r="D60" i="88"/>
  <c r="F59" i="88"/>
  <c r="E59" i="88"/>
  <c r="D59" i="88"/>
  <c r="F58" i="88"/>
  <c r="E58" i="88"/>
  <c r="D58" i="88"/>
  <c r="F57" i="88"/>
  <c r="E57" i="88"/>
  <c r="D57" i="88"/>
  <c r="F56" i="88"/>
  <c r="E56" i="88"/>
  <c r="D56" i="88"/>
  <c r="F55" i="88"/>
  <c r="E55" i="88"/>
  <c r="D55" i="88"/>
  <c r="F54" i="88"/>
  <c r="E54" i="88"/>
  <c r="D54" i="88"/>
  <c r="F53" i="88"/>
  <c r="E53" i="88"/>
  <c r="D53" i="88"/>
  <c r="F52" i="88"/>
  <c r="E52" i="88"/>
  <c r="D52" i="88"/>
  <c r="F51" i="88"/>
  <c r="E51" i="88"/>
  <c r="D51" i="88"/>
  <c r="F50" i="88"/>
  <c r="E50" i="88"/>
  <c r="D50" i="88"/>
  <c r="F49" i="88"/>
  <c r="E49" i="88"/>
  <c r="D49" i="88"/>
  <c r="F48" i="88"/>
  <c r="E48" i="88"/>
  <c r="D48" i="88"/>
  <c r="F47" i="88"/>
  <c r="E47" i="88"/>
  <c r="D47" i="88"/>
  <c r="F46" i="88"/>
  <c r="E46" i="88"/>
  <c r="D46" i="88"/>
  <c r="F45" i="88"/>
  <c r="E45" i="88"/>
  <c r="D45" i="88"/>
  <c r="F44" i="88"/>
  <c r="E44" i="88"/>
  <c r="D44" i="88"/>
  <c r="F43" i="88"/>
  <c r="E43" i="88"/>
  <c r="D43" i="88"/>
  <c r="F42" i="88"/>
  <c r="E42" i="88"/>
  <c r="D42" i="88"/>
  <c r="F41" i="88"/>
  <c r="E41" i="88"/>
  <c r="D41" i="88"/>
  <c r="F40" i="88"/>
  <c r="E40" i="88"/>
  <c r="D40" i="88"/>
  <c r="F39" i="88"/>
  <c r="E39" i="88"/>
  <c r="D39" i="88"/>
  <c r="F38" i="88"/>
  <c r="E38" i="88"/>
  <c r="D38" i="88"/>
  <c r="F37" i="88"/>
  <c r="E37" i="88"/>
  <c r="D37" i="88"/>
  <c r="F36" i="88"/>
  <c r="E36" i="88"/>
  <c r="D36" i="88"/>
  <c r="F35" i="88"/>
  <c r="E35" i="88"/>
  <c r="D35" i="88"/>
  <c r="F34" i="88"/>
  <c r="E34" i="88"/>
  <c r="D34" i="88"/>
  <c r="F33" i="88"/>
  <c r="E33" i="88"/>
  <c r="D33" i="88"/>
  <c r="F32" i="88"/>
  <c r="E32" i="88"/>
  <c r="D32" i="88"/>
  <c r="F31" i="88"/>
  <c r="E31" i="88"/>
  <c r="D31" i="88"/>
  <c r="F30" i="88"/>
  <c r="E30" i="88"/>
  <c r="D30" i="88"/>
  <c r="F29" i="88"/>
  <c r="E29" i="88"/>
  <c r="D29" i="88"/>
  <c r="F28" i="88"/>
  <c r="E28" i="88"/>
  <c r="D28" i="88"/>
  <c r="F27" i="88"/>
  <c r="E27" i="88"/>
  <c r="D27" i="88"/>
  <c r="F26" i="88"/>
  <c r="E26" i="88"/>
  <c r="D26" i="88"/>
  <c r="F25" i="88"/>
  <c r="E25" i="88"/>
  <c r="D25" i="88"/>
  <c r="F24" i="88"/>
  <c r="E24" i="88"/>
  <c r="D24" i="88"/>
  <c r="F23" i="88"/>
  <c r="E23" i="88"/>
  <c r="D23" i="88"/>
  <c r="F22" i="88"/>
  <c r="E22" i="88"/>
  <c r="D22" i="88"/>
  <c r="F21" i="88"/>
  <c r="E21" i="88"/>
  <c r="D21" i="88"/>
  <c r="F20" i="88"/>
  <c r="E20" i="88"/>
  <c r="D20" i="88"/>
  <c r="F19" i="88"/>
  <c r="E19" i="88"/>
  <c r="D19" i="88"/>
  <c r="F18" i="88"/>
  <c r="E18" i="88"/>
  <c r="D18" i="88"/>
  <c r="F17" i="88"/>
  <c r="E17" i="88"/>
  <c r="D17" i="88"/>
  <c r="F16" i="88"/>
  <c r="E16" i="88"/>
  <c r="D16" i="88"/>
  <c r="F15" i="88"/>
  <c r="E15" i="88"/>
  <c r="D15" i="88"/>
  <c r="F14" i="88"/>
  <c r="E14" i="88"/>
  <c r="D14" i="88"/>
  <c r="F13" i="88"/>
  <c r="E13" i="88"/>
  <c r="D13" i="88"/>
  <c r="F12" i="88"/>
  <c r="E12" i="88"/>
  <c r="D12" i="88"/>
  <c r="F11" i="88"/>
  <c r="E11" i="88"/>
  <c r="D11" i="88"/>
  <c r="F10" i="88"/>
  <c r="E10" i="88"/>
  <c r="D10" i="88"/>
  <c r="F9" i="88"/>
  <c r="E9" i="88"/>
  <c r="D9" i="88"/>
  <c r="F8" i="88"/>
  <c r="E8" i="88"/>
  <c r="D8" i="88"/>
  <c r="F7" i="88"/>
  <c r="E7" i="88"/>
  <c r="D7" i="88"/>
  <c r="F6" i="88"/>
  <c r="E6" i="88"/>
  <c r="D6" i="88"/>
  <c r="F5" i="88"/>
  <c r="E5" i="88"/>
  <c r="D5" i="88"/>
  <c r="F581" i="82"/>
  <c r="E581" i="82"/>
  <c r="D581" i="82"/>
  <c r="F580" i="82"/>
  <c r="E580" i="82"/>
  <c r="D580" i="82"/>
  <c r="F579" i="82"/>
  <c r="E579" i="82"/>
  <c r="D579" i="82"/>
  <c r="F578" i="82"/>
  <c r="E578" i="82"/>
  <c r="D578" i="82"/>
  <c r="F577" i="82"/>
  <c r="E577" i="82"/>
  <c r="D577" i="82"/>
  <c r="F576" i="82"/>
  <c r="E576" i="82"/>
  <c r="D576" i="82"/>
  <c r="F575" i="82"/>
  <c r="E575" i="82"/>
  <c r="D575" i="82"/>
  <c r="F574" i="82"/>
  <c r="E574" i="82"/>
  <c r="D574" i="82"/>
  <c r="F573" i="82"/>
  <c r="E573" i="82"/>
  <c r="D573" i="82"/>
  <c r="F572" i="82"/>
  <c r="E572" i="82"/>
  <c r="D572" i="82"/>
  <c r="F571" i="82"/>
  <c r="E571" i="82"/>
  <c r="D571" i="82"/>
  <c r="F570" i="82"/>
  <c r="E570" i="82"/>
  <c r="D570" i="82"/>
  <c r="F569" i="82"/>
  <c r="E569" i="82"/>
  <c r="D569" i="82"/>
  <c r="F568" i="82"/>
  <c r="E568" i="82"/>
  <c r="D568" i="82"/>
  <c r="F567" i="82"/>
  <c r="E567" i="82"/>
  <c r="D567" i="82"/>
  <c r="F566" i="82"/>
  <c r="E566" i="82"/>
  <c r="D566" i="82"/>
  <c r="F565" i="82"/>
  <c r="E565" i="82"/>
  <c r="D565" i="82"/>
  <c r="F564" i="82"/>
  <c r="E564" i="82"/>
  <c r="D564" i="82"/>
  <c r="F563" i="82"/>
  <c r="E563" i="82"/>
  <c r="D563" i="82"/>
  <c r="F562" i="82"/>
  <c r="E562" i="82"/>
  <c r="D562" i="82"/>
  <c r="F561" i="82"/>
  <c r="E561" i="82"/>
  <c r="D561" i="82"/>
  <c r="F560" i="82"/>
  <c r="E560" i="82"/>
  <c r="D560" i="82"/>
  <c r="F559" i="82"/>
  <c r="E559" i="82"/>
  <c r="D559" i="82"/>
  <c r="F558" i="82"/>
  <c r="E558" i="82"/>
  <c r="D558" i="82"/>
  <c r="F557" i="82"/>
  <c r="E557" i="82"/>
  <c r="D557" i="82"/>
  <c r="F556" i="82"/>
  <c r="E556" i="82"/>
  <c r="D556" i="82"/>
  <c r="F555" i="82"/>
  <c r="E555" i="82"/>
  <c r="D555" i="82"/>
  <c r="F554" i="82"/>
  <c r="E554" i="82"/>
  <c r="D554" i="82"/>
  <c r="F553" i="82"/>
  <c r="E553" i="82"/>
  <c r="D553" i="82"/>
  <c r="F552" i="82"/>
  <c r="E552" i="82"/>
  <c r="D552" i="82"/>
  <c r="F551" i="82"/>
  <c r="E551" i="82"/>
  <c r="D551" i="82"/>
  <c r="F550" i="82"/>
  <c r="E550" i="82"/>
  <c r="D550" i="82"/>
  <c r="F549" i="82"/>
  <c r="E549" i="82"/>
  <c r="D549" i="82"/>
  <c r="F548" i="82"/>
  <c r="E548" i="82"/>
  <c r="D548" i="82"/>
  <c r="F547" i="82"/>
  <c r="E547" i="82"/>
  <c r="D547" i="82"/>
  <c r="F546" i="82"/>
  <c r="E546" i="82"/>
  <c r="D546" i="82"/>
  <c r="F545" i="82"/>
  <c r="E545" i="82"/>
  <c r="D545" i="82"/>
  <c r="F544" i="82"/>
  <c r="E544" i="82"/>
  <c r="D544" i="82"/>
  <c r="F543" i="82"/>
  <c r="E543" i="82"/>
  <c r="D543" i="82"/>
  <c r="F542" i="82"/>
  <c r="E542" i="82"/>
  <c r="D542" i="82"/>
  <c r="F541" i="82"/>
  <c r="E541" i="82"/>
  <c r="D541" i="82"/>
  <c r="F540" i="82"/>
  <c r="E540" i="82"/>
  <c r="D540" i="82"/>
  <c r="F539" i="82"/>
  <c r="E539" i="82"/>
  <c r="D539" i="82"/>
  <c r="F538" i="82"/>
  <c r="E538" i="82"/>
  <c r="D538" i="82"/>
  <c r="F537" i="82"/>
  <c r="E537" i="82"/>
  <c r="D537" i="82"/>
  <c r="F536" i="82"/>
  <c r="E536" i="82"/>
  <c r="D536" i="82"/>
  <c r="F535" i="82"/>
  <c r="E535" i="82"/>
  <c r="D535" i="82"/>
  <c r="F534" i="82"/>
  <c r="E534" i="82"/>
  <c r="D534" i="82"/>
  <c r="F533" i="82"/>
  <c r="E533" i="82"/>
  <c r="D533" i="82"/>
  <c r="F532" i="82"/>
  <c r="E532" i="82"/>
  <c r="D532" i="82"/>
  <c r="F531" i="82"/>
  <c r="E531" i="82"/>
  <c r="D531" i="82"/>
  <c r="F530" i="82"/>
  <c r="E530" i="82"/>
  <c r="D530" i="82"/>
  <c r="F529" i="82"/>
  <c r="E529" i="82"/>
  <c r="D529" i="82"/>
  <c r="F528" i="82"/>
  <c r="E528" i="82"/>
  <c r="D528" i="82"/>
  <c r="F527" i="82"/>
  <c r="E527" i="82"/>
  <c r="D527" i="82"/>
  <c r="F526" i="82"/>
  <c r="E526" i="82"/>
  <c r="D526" i="82"/>
  <c r="F525" i="82"/>
  <c r="E525" i="82"/>
  <c r="D525" i="82"/>
  <c r="F524" i="82"/>
  <c r="E524" i="82"/>
  <c r="D524" i="82"/>
  <c r="F523" i="82"/>
  <c r="E523" i="82"/>
  <c r="D523" i="82"/>
  <c r="F522" i="82"/>
  <c r="E522" i="82"/>
  <c r="D522" i="82"/>
  <c r="F521" i="82"/>
  <c r="E521" i="82"/>
  <c r="D521" i="82"/>
  <c r="F520" i="82"/>
  <c r="E520" i="82"/>
  <c r="D520" i="82"/>
  <c r="F519" i="82"/>
  <c r="E519" i="82"/>
  <c r="D519" i="82"/>
  <c r="F518" i="82"/>
  <c r="E518" i="82"/>
  <c r="D518" i="82"/>
  <c r="F517" i="82"/>
  <c r="E517" i="82"/>
  <c r="D517" i="82"/>
  <c r="F516" i="82"/>
  <c r="E516" i="82"/>
  <c r="D516" i="82"/>
  <c r="F515" i="82"/>
  <c r="E515" i="82"/>
  <c r="D515" i="82"/>
  <c r="F514" i="82"/>
  <c r="E514" i="82"/>
  <c r="D514" i="82"/>
  <c r="F513" i="82"/>
  <c r="E513" i="82"/>
  <c r="D513" i="82"/>
  <c r="F512" i="82"/>
  <c r="E512" i="82"/>
  <c r="D512" i="82"/>
  <c r="F511" i="82"/>
  <c r="E511" i="82"/>
  <c r="D511" i="82"/>
  <c r="F510" i="82"/>
  <c r="E510" i="82"/>
  <c r="D510" i="82"/>
  <c r="F509" i="82"/>
  <c r="E509" i="82"/>
  <c r="D509" i="82"/>
  <c r="F508" i="82"/>
  <c r="E508" i="82"/>
  <c r="D508" i="82"/>
  <c r="F507" i="82"/>
  <c r="E507" i="82"/>
  <c r="D507" i="82"/>
  <c r="F506" i="82"/>
  <c r="E506" i="82"/>
  <c r="D506" i="82"/>
  <c r="F505" i="82"/>
  <c r="E505" i="82"/>
  <c r="D505" i="82"/>
  <c r="F504" i="82"/>
  <c r="E504" i="82"/>
  <c r="D504" i="82"/>
  <c r="F503" i="82"/>
  <c r="E503" i="82"/>
  <c r="D503" i="82"/>
  <c r="F502" i="82"/>
  <c r="E502" i="82"/>
  <c r="D502" i="82"/>
  <c r="F501" i="82"/>
  <c r="E501" i="82"/>
  <c r="D501" i="82"/>
  <c r="F500" i="82"/>
  <c r="E500" i="82"/>
  <c r="D500" i="82"/>
  <c r="F499" i="82"/>
  <c r="E499" i="82"/>
  <c r="D499" i="82"/>
  <c r="F498" i="82"/>
  <c r="E498" i="82"/>
  <c r="D498" i="82"/>
  <c r="F497" i="82"/>
  <c r="E497" i="82"/>
  <c r="D497" i="82"/>
  <c r="F496" i="82"/>
  <c r="E496" i="82"/>
  <c r="D496" i="82"/>
  <c r="F495" i="82"/>
  <c r="E495" i="82"/>
  <c r="D495" i="82"/>
  <c r="F494" i="82"/>
  <c r="E494" i="82"/>
  <c r="D494" i="82"/>
  <c r="F493" i="82"/>
  <c r="E493" i="82"/>
  <c r="D493" i="82"/>
  <c r="F492" i="82"/>
  <c r="E492" i="82"/>
  <c r="D492" i="82"/>
  <c r="F491" i="82"/>
  <c r="E491" i="82"/>
  <c r="D491" i="82"/>
  <c r="F490" i="82"/>
  <c r="E490" i="82"/>
  <c r="D490" i="82"/>
  <c r="F489" i="82"/>
  <c r="E489" i="82"/>
  <c r="D489" i="82"/>
  <c r="F488" i="82"/>
  <c r="E488" i="82"/>
  <c r="D488" i="82"/>
  <c r="F487" i="82"/>
  <c r="E487" i="82"/>
  <c r="D487" i="82"/>
  <c r="F486" i="82"/>
  <c r="E486" i="82"/>
  <c r="D486" i="82"/>
  <c r="F485" i="82"/>
  <c r="E485" i="82"/>
  <c r="D485" i="82"/>
  <c r="F484" i="82"/>
  <c r="E484" i="82"/>
  <c r="D484" i="82"/>
  <c r="F483" i="82"/>
  <c r="E483" i="82"/>
  <c r="D483" i="82"/>
  <c r="F482" i="82"/>
  <c r="E482" i="82"/>
  <c r="D482" i="82"/>
  <c r="F481" i="82"/>
  <c r="E481" i="82"/>
  <c r="D481" i="82"/>
  <c r="F480" i="82"/>
  <c r="E480" i="82"/>
  <c r="D480" i="82"/>
  <c r="F479" i="82"/>
  <c r="E479" i="82"/>
  <c r="D479" i="82"/>
  <c r="F478" i="82"/>
  <c r="E478" i="82"/>
  <c r="D478" i="82"/>
  <c r="F477" i="82"/>
  <c r="E477" i="82"/>
  <c r="D477" i="82"/>
  <c r="F476" i="82"/>
  <c r="E476" i="82"/>
  <c r="D476" i="82"/>
  <c r="F475" i="82"/>
  <c r="E475" i="82"/>
  <c r="D475" i="82"/>
  <c r="F474" i="82"/>
  <c r="E474" i="82"/>
  <c r="D474" i="82"/>
  <c r="F473" i="82"/>
  <c r="E473" i="82"/>
  <c r="D473" i="82"/>
  <c r="F472" i="82"/>
  <c r="E472" i="82"/>
  <c r="D472" i="82"/>
  <c r="F471" i="82"/>
  <c r="E471" i="82"/>
  <c r="D471" i="82"/>
  <c r="F470" i="82"/>
  <c r="E470" i="82"/>
  <c r="D470" i="82"/>
  <c r="F469" i="82"/>
  <c r="E469" i="82"/>
  <c r="D469" i="82"/>
  <c r="F468" i="82"/>
  <c r="E468" i="82"/>
  <c r="D468" i="82"/>
  <c r="F467" i="82"/>
  <c r="E467" i="82"/>
  <c r="D467" i="82"/>
  <c r="F466" i="82"/>
  <c r="E466" i="82"/>
  <c r="D466" i="82"/>
  <c r="F465" i="82"/>
  <c r="E465" i="82"/>
  <c r="D465" i="82"/>
  <c r="F464" i="82"/>
  <c r="E464" i="82"/>
  <c r="D464" i="82"/>
  <c r="F463" i="82"/>
  <c r="E463" i="82"/>
  <c r="D463" i="82"/>
  <c r="F462" i="82"/>
  <c r="E462" i="82"/>
  <c r="D462" i="82"/>
  <c r="F461" i="82"/>
  <c r="E461" i="82"/>
  <c r="D461" i="82"/>
  <c r="F460" i="82"/>
  <c r="E460" i="82"/>
  <c r="D460" i="82"/>
  <c r="F459" i="82"/>
  <c r="E459" i="82"/>
  <c r="D459" i="82"/>
  <c r="F458" i="82"/>
  <c r="E458" i="82"/>
  <c r="D458" i="82"/>
  <c r="F457" i="82"/>
  <c r="E457" i="82"/>
  <c r="D457" i="82"/>
  <c r="F456" i="82"/>
  <c r="E456" i="82"/>
  <c r="D456" i="82"/>
  <c r="F455" i="82"/>
  <c r="E455" i="82"/>
  <c r="D455" i="82"/>
  <c r="F454" i="82"/>
  <c r="E454" i="82"/>
  <c r="D454" i="82"/>
  <c r="F453" i="82"/>
  <c r="E453" i="82"/>
  <c r="D453" i="82"/>
  <c r="F452" i="82"/>
  <c r="E452" i="82"/>
  <c r="D452" i="82"/>
  <c r="F451" i="82"/>
  <c r="E451" i="82"/>
  <c r="D451" i="82"/>
  <c r="F450" i="82"/>
  <c r="E450" i="82"/>
  <c r="D450" i="82"/>
  <c r="F449" i="82"/>
  <c r="E449" i="82"/>
  <c r="D449" i="82"/>
  <c r="F448" i="82"/>
  <c r="E448" i="82"/>
  <c r="D448" i="82"/>
  <c r="F447" i="82"/>
  <c r="E447" i="82"/>
  <c r="D447" i="82"/>
  <c r="F446" i="82"/>
  <c r="E446" i="82"/>
  <c r="D446" i="82"/>
  <c r="F445" i="82"/>
  <c r="E445" i="82"/>
  <c r="D445" i="82"/>
  <c r="F444" i="82"/>
  <c r="E444" i="82"/>
  <c r="D444" i="82"/>
  <c r="F443" i="82"/>
  <c r="E443" i="82"/>
  <c r="D443" i="82"/>
  <c r="F442" i="82"/>
  <c r="E442" i="82"/>
  <c r="D442" i="82"/>
  <c r="F441" i="82"/>
  <c r="E441" i="82"/>
  <c r="D441" i="82"/>
  <c r="F440" i="82"/>
  <c r="E440" i="82"/>
  <c r="D440" i="82"/>
  <c r="F439" i="82"/>
  <c r="E439" i="82"/>
  <c r="D439" i="82"/>
  <c r="F438" i="82"/>
  <c r="E438" i="82"/>
  <c r="D438" i="82"/>
  <c r="F437" i="82"/>
  <c r="E437" i="82"/>
  <c r="D437" i="82"/>
  <c r="F436" i="82"/>
  <c r="E436" i="82"/>
  <c r="D436" i="82"/>
  <c r="F435" i="82"/>
  <c r="E435" i="82"/>
  <c r="D435" i="82"/>
  <c r="F434" i="82"/>
  <c r="E434" i="82"/>
  <c r="D434" i="82"/>
  <c r="F433" i="82"/>
  <c r="E433" i="82"/>
  <c r="D433" i="82"/>
  <c r="F432" i="82"/>
  <c r="E432" i="82"/>
  <c r="D432" i="82"/>
  <c r="F431" i="82"/>
  <c r="E431" i="82"/>
  <c r="D431" i="82"/>
  <c r="F430" i="82"/>
  <c r="E430" i="82"/>
  <c r="D430" i="82"/>
  <c r="F429" i="82"/>
  <c r="E429" i="82"/>
  <c r="D429" i="82"/>
  <c r="F428" i="82"/>
  <c r="E428" i="82"/>
  <c r="D428" i="82"/>
  <c r="F427" i="82"/>
  <c r="E427" i="82"/>
  <c r="D427" i="82"/>
  <c r="F426" i="82"/>
  <c r="E426" i="82"/>
  <c r="D426" i="82"/>
  <c r="F425" i="82"/>
  <c r="E425" i="82"/>
  <c r="D425" i="82"/>
  <c r="F424" i="82"/>
  <c r="E424" i="82"/>
  <c r="D424" i="82"/>
  <c r="F423" i="82"/>
  <c r="E423" i="82"/>
  <c r="D423" i="82"/>
  <c r="F422" i="82"/>
  <c r="E422" i="82"/>
  <c r="D422" i="82"/>
  <c r="F421" i="82"/>
  <c r="E421" i="82"/>
  <c r="D421" i="82"/>
  <c r="F420" i="82"/>
  <c r="E420" i="82"/>
  <c r="D420" i="82"/>
  <c r="F419" i="82"/>
  <c r="E419" i="82"/>
  <c r="D419" i="82"/>
  <c r="F418" i="82"/>
  <c r="E418" i="82"/>
  <c r="D418" i="82"/>
  <c r="F417" i="82"/>
  <c r="E417" i="82"/>
  <c r="D417" i="82"/>
  <c r="F416" i="82"/>
  <c r="E416" i="82"/>
  <c r="D416" i="82"/>
  <c r="F415" i="82"/>
  <c r="E415" i="82"/>
  <c r="D415" i="82"/>
  <c r="F414" i="82"/>
  <c r="E414" i="82"/>
  <c r="D414" i="82"/>
  <c r="F413" i="82"/>
  <c r="E413" i="82"/>
  <c r="D413" i="82"/>
  <c r="F412" i="82"/>
  <c r="E412" i="82"/>
  <c r="D412" i="82"/>
  <c r="F411" i="82"/>
  <c r="E411" i="82"/>
  <c r="D411" i="82"/>
  <c r="F410" i="82"/>
  <c r="E410" i="82"/>
  <c r="D410" i="82"/>
  <c r="F409" i="82"/>
  <c r="E409" i="82"/>
  <c r="D409" i="82"/>
  <c r="F408" i="82"/>
  <c r="E408" i="82"/>
  <c r="D408" i="82"/>
  <c r="F407" i="82"/>
  <c r="E407" i="82"/>
  <c r="D407" i="82"/>
  <c r="F406" i="82"/>
  <c r="E406" i="82"/>
  <c r="D406" i="82"/>
  <c r="F405" i="82"/>
  <c r="E405" i="82"/>
  <c r="D405" i="82"/>
  <c r="F404" i="82"/>
  <c r="E404" i="82"/>
  <c r="D404" i="82"/>
  <c r="F403" i="82"/>
  <c r="E403" i="82"/>
  <c r="D403" i="82"/>
  <c r="F402" i="82"/>
  <c r="E402" i="82"/>
  <c r="D402" i="82"/>
  <c r="F401" i="82"/>
  <c r="E401" i="82"/>
  <c r="D401" i="82"/>
  <c r="F400" i="82"/>
  <c r="E400" i="82"/>
  <c r="D400" i="82"/>
  <c r="F399" i="82"/>
  <c r="E399" i="82"/>
  <c r="D399" i="82"/>
  <c r="F398" i="82"/>
  <c r="E398" i="82"/>
  <c r="D398" i="82"/>
  <c r="F397" i="82"/>
  <c r="E397" i="82"/>
  <c r="D397" i="82"/>
  <c r="F396" i="82"/>
  <c r="E396" i="82"/>
  <c r="D396" i="82"/>
  <c r="F395" i="82"/>
  <c r="E395" i="82"/>
  <c r="D395" i="82"/>
  <c r="F394" i="82"/>
  <c r="E394" i="82"/>
  <c r="D394" i="82"/>
  <c r="F393" i="82"/>
  <c r="E393" i="82"/>
  <c r="D393" i="82"/>
  <c r="F392" i="82"/>
  <c r="E392" i="82"/>
  <c r="D392" i="82"/>
  <c r="F391" i="82"/>
  <c r="E391" i="82"/>
  <c r="D391" i="82"/>
  <c r="F390" i="82"/>
  <c r="E390" i="82"/>
  <c r="D390" i="82"/>
  <c r="F389" i="82"/>
  <c r="E389" i="82"/>
  <c r="D389" i="82"/>
  <c r="F388" i="82"/>
  <c r="E388" i="82"/>
  <c r="D388" i="82"/>
  <c r="F387" i="82"/>
  <c r="E387" i="82"/>
  <c r="D387" i="82"/>
  <c r="F386" i="82"/>
  <c r="E386" i="82"/>
  <c r="D386" i="82"/>
  <c r="F385" i="82"/>
  <c r="E385" i="82"/>
  <c r="D385" i="82"/>
  <c r="F384" i="82"/>
  <c r="E384" i="82"/>
  <c r="D384" i="82"/>
  <c r="F383" i="82"/>
  <c r="E383" i="82"/>
  <c r="D383" i="82"/>
  <c r="F382" i="82"/>
  <c r="E382" i="82"/>
  <c r="D382" i="82"/>
  <c r="F381" i="82"/>
  <c r="E381" i="82"/>
  <c r="D381" i="82"/>
  <c r="F380" i="82"/>
  <c r="E380" i="82"/>
  <c r="D380" i="82"/>
  <c r="F379" i="82"/>
  <c r="E379" i="82"/>
  <c r="D379" i="82"/>
  <c r="F378" i="82"/>
  <c r="E378" i="82"/>
  <c r="D378" i="82"/>
  <c r="F377" i="82"/>
  <c r="E377" i="82"/>
  <c r="D377" i="82"/>
  <c r="F376" i="82"/>
  <c r="E376" i="82"/>
  <c r="D376" i="82"/>
  <c r="F375" i="82"/>
  <c r="E375" i="82"/>
  <c r="D375" i="82"/>
  <c r="F374" i="82"/>
  <c r="E374" i="82"/>
  <c r="D374" i="82"/>
  <c r="F373" i="82"/>
  <c r="E373" i="82"/>
  <c r="D373" i="82"/>
  <c r="F372" i="82"/>
  <c r="E372" i="82"/>
  <c r="D372" i="82"/>
  <c r="F371" i="82"/>
  <c r="E371" i="82"/>
  <c r="D371" i="82"/>
  <c r="F370" i="82"/>
  <c r="E370" i="82"/>
  <c r="D370" i="82"/>
  <c r="F369" i="82"/>
  <c r="E369" i="82"/>
  <c r="D369" i="82"/>
  <c r="F368" i="82"/>
  <c r="E368" i="82"/>
  <c r="D368" i="82"/>
  <c r="F367" i="82"/>
  <c r="E367" i="82"/>
  <c r="D367" i="82"/>
  <c r="F366" i="82"/>
  <c r="E366" i="82"/>
  <c r="D366" i="82"/>
  <c r="F365" i="82"/>
  <c r="E365" i="82"/>
  <c r="D365" i="82"/>
  <c r="F364" i="82"/>
  <c r="E364" i="82"/>
  <c r="D364" i="82"/>
  <c r="F363" i="82"/>
  <c r="E363" i="82"/>
  <c r="D363" i="82"/>
  <c r="F362" i="82"/>
  <c r="E362" i="82"/>
  <c r="D362" i="82"/>
  <c r="F361" i="82"/>
  <c r="E361" i="82"/>
  <c r="D361" i="82"/>
  <c r="F360" i="82"/>
  <c r="E360" i="82"/>
  <c r="D360" i="82"/>
  <c r="F359" i="82"/>
  <c r="E359" i="82"/>
  <c r="D359" i="82"/>
  <c r="F358" i="82"/>
  <c r="E358" i="82"/>
  <c r="D358" i="82"/>
  <c r="F357" i="82"/>
  <c r="E357" i="82"/>
  <c r="D357" i="82"/>
  <c r="F356" i="82"/>
  <c r="E356" i="82"/>
  <c r="D356" i="82"/>
  <c r="F355" i="82"/>
  <c r="E355" i="82"/>
  <c r="D355" i="82"/>
  <c r="F354" i="82"/>
  <c r="E354" i="82"/>
  <c r="D354" i="82"/>
  <c r="F353" i="82"/>
  <c r="E353" i="82"/>
  <c r="D353" i="82"/>
  <c r="F352" i="82"/>
  <c r="E352" i="82"/>
  <c r="D352" i="82"/>
  <c r="F351" i="82"/>
  <c r="E351" i="82"/>
  <c r="D351" i="82"/>
  <c r="F350" i="82"/>
  <c r="E350" i="82"/>
  <c r="D350" i="82"/>
  <c r="F349" i="82"/>
  <c r="E349" i="82"/>
  <c r="D349" i="82"/>
  <c r="F348" i="82"/>
  <c r="E348" i="82"/>
  <c r="D348" i="82"/>
  <c r="F347" i="82"/>
  <c r="E347" i="82"/>
  <c r="D347" i="82"/>
  <c r="F346" i="82"/>
  <c r="E346" i="82"/>
  <c r="D346" i="82"/>
  <c r="F345" i="82"/>
  <c r="E345" i="82"/>
  <c r="D345" i="82"/>
  <c r="F344" i="82"/>
  <c r="E344" i="82"/>
  <c r="D344" i="82"/>
  <c r="F343" i="82"/>
  <c r="E343" i="82"/>
  <c r="D343" i="82"/>
  <c r="F342" i="82"/>
  <c r="E342" i="82"/>
  <c r="D342" i="82"/>
  <c r="F341" i="82"/>
  <c r="E341" i="82"/>
  <c r="D341" i="82"/>
  <c r="F340" i="82"/>
  <c r="E340" i="82"/>
  <c r="D340" i="82"/>
  <c r="F339" i="82"/>
  <c r="E339" i="82"/>
  <c r="D339" i="82"/>
  <c r="F338" i="82"/>
  <c r="E338" i="82"/>
  <c r="D338" i="82"/>
  <c r="F337" i="82"/>
  <c r="E337" i="82"/>
  <c r="D337" i="82"/>
  <c r="F336" i="82"/>
  <c r="E336" i="82"/>
  <c r="D336" i="82"/>
  <c r="F335" i="82"/>
  <c r="E335" i="82"/>
  <c r="D335" i="82"/>
  <c r="F334" i="82"/>
  <c r="E334" i="82"/>
  <c r="D334" i="82"/>
  <c r="F333" i="82"/>
  <c r="E333" i="82"/>
  <c r="D333" i="82"/>
  <c r="F332" i="82"/>
  <c r="E332" i="82"/>
  <c r="D332" i="82"/>
  <c r="F331" i="82"/>
  <c r="E331" i="82"/>
  <c r="D331" i="82"/>
  <c r="F330" i="82"/>
  <c r="E330" i="82"/>
  <c r="D330" i="82"/>
  <c r="F329" i="82"/>
  <c r="E329" i="82"/>
  <c r="D329" i="82"/>
  <c r="F328" i="82"/>
  <c r="E328" i="82"/>
  <c r="D328" i="82"/>
  <c r="F327" i="82"/>
  <c r="E327" i="82"/>
  <c r="D327" i="82"/>
  <c r="F326" i="82"/>
  <c r="E326" i="82"/>
  <c r="D326" i="82"/>
  <c r="F325" i="82"/>
  <c r="E325" i="82"/>
  <c r="D325" i="82"/>
  <c r="F324" i="82"/>
  <c r="E324" i="82"/>
  <c r="D324" i="82"/>
  <c r="F323" i="82"/>
  <c r="E323" i="82"/>
  <c r="D323" i="82"/>
  <c r="F322" i="82"/>
  <c r="E322" i="82"/>
  <c r="D322" i="82"/>
  <c r="F321" i="82"/>
  <c r="E321" i="82"/>
  <c r="D321" i="82"/>
  <c r="F320" i="82"/>
  <c r="E320" i="82"/>
  <c r="D320" i="82"/>
  <c r="F319" i="82"/>
  <c r="E319" i="82"/>
  <c r="D319" i="82"/>
  <c r="F318" i="82"/>
  <c r="E318" i="82"/>
  <c r="D318" i="82"/>
  <c r="F317" i="82"/>
  <c r="E317" i="82"/>
  <c r="D317" i="82"/>
  <c r="F316" i="82"/>
  <c r="E316" i="82"/>
  <c r="D316" i="82"/>
  <c r="F315" i="82"/>
  <c r="E315" i="82"/>
  <c r="D315" i="82"/>
  <c r="F314" i="82"/>
  <c r="E314" i="82"/>
  <c r="D314" i="82"/>
  <c r="F313" i="82"/>
  <c r="E313" i="82"/>
  <c r="D313" i="82"/>
  <c r="F312" i="82"/>
  <c r="E312" i="82"/>
  <c r="D312" i="82"/>
  <c r="F311" i="82"/>
  <c r="E311" i="82"/>
  <c r="D311" i="82"/>
  <c r="F310" i="82"/>
  <c r="E310" i="82"/>
  <c r="D310" i="82"/>
  <c r="F309" i="82"/>
  <c r="E309" i="82"/>
  <c r="D309" i="82"/>
  <c r="F308" i="82"/>
  <c r="E308" i="82"/>
  <c r="D308" i="82"/>
  <c r="F307" i="82"/>
  <c r="E307" i="82"/>
  <c r="D307" i="82"/>
  <c r="F306" i="82"/>
  <c r="E306" i="82"/>
  <c r="D306" i="82"/>
  <c r="F305" i="82"/>
  <c r="E305" i="82"/>
  <c r="D305" i="82"/>
  <c r="F304" i="82"/>
  <c r="E304" i="82"/>
  <c r="D304" i="82"/>
  <c r="F303" i="82"/>
  <c r="E303" i="82"/>
  <c r="D303" i="82"/>
  <c r="F302" i="82"/>
  <c r="E302" i="82"/>
  <c r="D302" i="82"/>
  <c r="F301" i="82"/>
  <c r="E301" i="82"/>
  <c r="D301" i="82"/>
  <c r="F300" i="82"/>
  <c r="E300" i="82"/>
  <c r="D300" i="82"/>
  <c r="F299" i="82"/>
  <c r="E299" i="82"/>
  <c r="D299" i="82"/>
  <c r="F298" i="82"/>
  <c r="E298" i="82"/>
  <c r="D298" i="82"/>
  <c r="F297" i="82"/>
  <c r="E297" i="82"/>
  <c r="D297" i="82"/>
  <c r="F296" i="82"/>
  <c r="E296" i="82"/>
  <c r="D296" i="82"/>
  <c r="F295" i="82"/>
  <c r="E295" i="82"/>
  <c r="D295" i="82"/>
  <c r="F294" i="82"/>
  <c r="E294" i="82"/>
  <c r="D294" i="82"/>
  <c r="F293" i="82"/>
  <c r="E293" i="82"/>
  <c r="D293" i="82"/>
  <c r="F292" i="82"/>
  <c r="E292" i="82"/>
  <c r="D292" i="82"/>
  <c r="F291" i="82"/>
  <c r="E291" i="82"/>
  <c r="D291" i="82"/>
  <c r="F290" i="82"/>
  <c r="E290" i="82"/>
  <c r="D290" i="82"/>
  <c r="F289" i="82"/>
  <c r="E289" i="82"/>
  <c r="D289" i="82"/>
  <c r="F288" i="82"/>
  <c r="E288" i="82"/>
  <c r="D288" i="82"/>
  <c r="F287" i="82"/>
  <c r="E287" i="82"/>
  <c r="D287" i="82"/>
  <c r="F286" i="82"/>
  <c r="E286" i="82"/>
  <c r="D286" i="82"/>
  <c r="F285" i="82"/>
  <c r="E285" i="82"/>
  <c r="D285" i="82"/>
  <c r="F284" i="82"/>
  <c r="E284" i="82"/>
  <c r="D284" i="82"/>
  <c r="F283" i="82"/>
  <c r="E283" i="82"/>
  <c r="D283" i="82"/>
  <c r="F282" i="82"/>
  <c r="E282" i="82"/>
  <c r="D282" i="82"/>
  <c r="F281" i="82"/>
  <c r="E281" i="82"/>
  <c r="D281" i="82"/>
  <c r="F280" i="82"/>
  <c r="E280" i="82"/>
  <c r="D280" i="82"/>
  <c r="F279" i="82"/>
  <c r="E279" i="82"/>
  <c r="D279" i="82"/>
  <c r="F278" i="82"/>
  <c r="E278" i="82"/>
  <c r="D278" i="82"/>
  <c r="F277" i="82"/>
  <c r="E277" i="82"/>
  <c r="D277" i="82"/>
  <c r="F276" i="82"/>
  <c r="E276" i="82"/>
  <c r="D276" i="82"/>
  <c r="F275" i="82"/>
  <c r="E275" i="82"/>
  <c r="D275" i="82"/>
  <c r="F274" i="82"/>
  <c r="E274" i="82"/>
  <c r="D274" i="82"/>
  <c r="F273" i="82"/>
  <c r="E273" i="82"/>
  <c r="D273" i="82"/>
  <c r="F272" i="82"/>
  <c r="E272" i="82"/>
  <c r="D272" i="82"/>
  <c r="F271" i="82"/>
  <c r="E271" i="82"/>
  <c r="D271" i="82"/>
  <c r="F270" i="82"/>
  <c r="E270" i="82"/>
  <c r="D270" i="82"/>
  <c r="F269" i="82"/>
  <c r="E269" i="82"/>
  <c r="D269" i="82"/>
  <c r="F268" i="82"/>
  <c r="E268" i="82"/>
  <c r="D268" i="82"/>
  <c r="F267" i="82"/>
  <c r="E267" i="82"/>
  <c r="D267" i="82"/>
  <c r="F266" i="82"/>
  <c r="E266" i="82"/>
  <c r="D266" i="82"/>
  <c r="F265" i="82"/>
  <c r="E265" i="82"/>
  <c r="D265" i="82"/>
  <c r="F264" i="82"/>
  <c r="E264" i="82"/>
  <c r="D264" i="82"/>
  <c r="F263" i="82"/>
  <c r="E263" i="82"/>
  <c r="D263" i="82"/>
  <c r="F262" i="82"/>
  <c r="E262" i="82"/>
  <c r="D262" i="82"/>
  <c r="F261" i="82"/>
  <c r="E261" i="82"/>
  <c r="D261" i="82"/>
  <c r="F260" i="82"/>
  <c r="E260" i="82"/>
  <c r="D260" i="82"/>
  <c r="F259" i="82"/>
  <c r="E259" i="82"/>
  <c r="D259" i="82"/>
  <c r="F258" i="82"/>
  <c r="E258" i="82"/>
  <c r="D258" i="82"/>
  <c r="F257" i="82"/>
  <c r="E257" i="82"/>
  <c r="D257" i="82"/>
  <c r="F256" i="82"/>
  <c r="E256" i="82"/>
  <c r="D256" i="82"/>
  <c r="F255" i="82"/>
  <c r="E255" i="82"/>
  <c r="D255" i="82"/>
  <c r="F254" i="82"/>
  <c r="E254" i="82"/>
  <c r="D254" i="82"/>
  <c r="F253" i="82"/>
  <c r="E253" i="82"/>
  <c r="D253" i="82"/>
  <c r="F252" i="82"/>
  <c r="E252" i="82"/>
  <c r="D252" i="82"/>
  <c r="F251" i="82"/>
  <c r="E251" i="82"/>
  <c r="D251" i="82"/>
  <c r="F250" i="82"/>
  <c r="E250" i="82"/>
  <c r="D250" i="82"/>
  <c r="F249" i="82"/>
  <c r="E249" i="82"/>
  <c r="D249" i="82"/>
  <c r="F248" i="82"/>
  <c r="E248" i="82"/>
  <c r="D248" i="82"/>
  <c r="F247" i="82"/>
  <c r="E247" i="82"/>
  <c r="D247" i="82"/>
  <c r="F246" i="82"/>
  <c r="E246" i="82"/>
  <c r="D246" i="82"/>
  <c r="F245" i="82"/>
  <c r="E245" i="82"/>
  <c r="D245" i="82"/>
  <c r="F244" i="82"/>
  <c r="E244" i="82"/>
  <c r="D244" i="82"/>
  <c r="F243" i="82"/>
  <c r="E243" i="82"/>
  <c r="D243" i="82"/>
  <c r="F242" i="82"/>
  <c r="E242" i="82"/>
  <c r="D242" i="82"/>
  <c r="F241" i="82"/>
  <c r="E241" i="82"/>
  <c r="D241" i="82"/>
  <c r="F240" i="82"/>
  <c r="E240" i="82"/>
  <c r="D240" i="82"/>
  <c r="F239" i="82"/>
  <c r="E239" i="82"/>
  <c r="D239" i="82"/>
  <c r="F238" i="82"/>
  <c r="E238" i="82"/>
  <c r="D238" i="82"/>
  <c r="F237" i="82"/>
  <c r="E237" i="82"/>
  <c r="D237" i="82"/>
  <c r="F236" i="82"/>
  <c r="E236" i="82"/>
  <c r="D236" i="82"/>
  <c r="F235" i="82"/>
  <c r="E235" i="82"/>
  <c r="D235" i="82"/>
  <c r="F234" i="82"/>
  <c r="E234" i="82"/>
  <c r="D234" i="82"/>
  <c r="F233" i="82"/>
  <c r="E233" i="82"/>
  <c r="D233" i="82"/>
  <c r="F232" i="82"/>
  <c r="E232" i="82"/>
  <c r="D232" i="82"/>
  <c r="F231" i="82"/>
  <c r="E231" i="82"/>
  <c r="D231" i="82"/>
  <c r="F230" i="82"/>
  <c r="E230" i="82"/>
  <c r="D230" i="82"/>
  <c r="F229" i="82"/>
  <c r="E229" i="82"/>
  <c r="D229" i="82"/>
  <c r="F228" i="82"/>
  <c r="E228" i="82"/>
  <c r="D228" i="82"/>
  <c r="F227" i="82"/>
  <c r="E227" i="82"/>
  <c r="D227" i="82"/>
  <c r="F226" i="82"/>
  <c r="E226" i="82"/>
  <c r="D226" i="82"/>
  <c r="F225" i="82"/>
  <c r="E225" i="82"/>
  <c r="D225" i="82"/>
  <c r="F224" i="82"/>
  <c r="E224" i="82"/>
  <c r="D224" i="82"/>
  <c r="F223" i="82"/>
  <c r="E223" i="82"/>
  <c r="D223" i="82"/>
  <c r="F222" i="82"/>
  <c r="E222" i="82"/>
  <c r="D222" i="82"/>
  <c r="F221" i="82"/>
  <c r="E221" i="82"/>
  <c r="D221" i="82"/>
  <c r="F220" i="82"/>
  <c r="E220" i="82"/>
  <c r="D220" i="82"/>
  <c r="F219" i="82"/>
  <c r="E219" i="82"/>
  <c r="D219" i="82"/>
  <c r="F218" i="82"/>
  <c r="E218" i="82"/>
  <c r="D218" i="82"/>
  <c r="F217" i="82"/>
  <c r="E217" i="82"/>
  <c r="D217" i="82"/>
  <c r="F216" i="82"/>
  <c r="E216" i="82"/>
  <c r="D216" i="82"/>
  <c r="F215" i="82"/>
  <c r="E215" i="82"/>
  <c r="D215" i="82"/>
  <c r="F214" i="82"/>
  <c r="E214" i="82"/>
  <c r="D214" i="82"/>
  <c r="F213" i="82"/>
  <c r="E213" i="82"/>
  <c r="D213" i="82"/>
  <c r="F212" i="82"/>
  <c r="E212" i="82"/>
  <c r="D212" i="82"/>
  <c r="F211" i="82"/>
  <c r="E211" i="82"/>
  <c r="D211" i="82"/>
  <c r="F210" i="82"/>
  <c r="E210" i="82"/>
  <c r="D210" i="82"/>
  <c r="F209" i="82"/>
  <c r="E209" i="82"/>
  <c r="D209" i="82"/>
  <c r="F208" i="82"/>
  <c r="E208" i="82"/>
  <c r="D208" i="82"/>
  <c r="F207" i="82"/>
  <c r="E207" i="82"/>
  <c r="D207" i="82"/>
  <c r="F206" i="82"/>
  <c r="E206" i="82"/>
  <c r="D206" i="82"/>
  <c r="F205" i="82"/>
  <c r="E205" i="82"/>
  <c r="D205" i="82"/>
  <c r="F204" i="82"/>
  <c r="E204" i="82"/>
  <c r="D204" i="82"/>
  <c r="F203" i="82"/>
  <c r="E203" i="82"/>
  <c r="D203" i="82"/>
  <c r="F202" i="82"/>
  <c r="E202" i="82"/>
  <c r="D202" i="82"/>
  <c r="F201" i="82"/>
  <c r="E201" i="82"/>
  <c r="D201" i="82"/>
  <c r="F200" i="82"/>
  <c r="E200" i="82"/>
  <c r="D200" i="82"/>
  <c r="F199" i="82"/>
  <c r="E199" i="82"/>
  <c r="D199" i="82"/>
  <c r="F198" i="82"/>
  <c r="E198" i="82"/>
  <c r="D198" i="82"/>
  <c r="F197" i="82"/>
  <c r="E197" i="82"/>
  <c r="D197" i="82"/>
  <c r="F196" i="82"/>
  <c r="E196" i="82"/>
  <c r="D196" i="82"/>
  <c r="F195" i="82"/>
  <c r="E195" i="82"/>
  <c r="D195" i="82"/>
  <c r="F194" i="82"/>
  <c r="E194" i="82"/>
  <c r="D194" i="82"/>
  <c r="F193" i="82"/>
  <c r="E193" i="82"/>
  <c r="D193" i="82"/>
  <c r="F192" i="82"/>
  <c r="E192" i="82"/>
  <c r="D192" i="82"/>
  <c r="F191" i="82"/>
  <c r="E191" i="82"/>
  <c r="D191" i="82"/>
  <c r="F190" i="82"/>
  <c r="E190" i="82"/>
  <c r="D190" i="82"/>
  <c r="F189" i="82"/>
  <c r="E189" i="82"/>
  <c r="D189" i="82"/>
  <c r="F188" i="82"/>
  <c r="E188" i="82"/>
  <c r="D188" i="82"/>
  <c r="F187" i="82"/>
  <c r="E187" i="82"/>
  <c r="D187" i="82"/>
  <c r="F186" i="82"/>
  <c r="E186" i="82"/>
  <c r="D186" i="82"/>
  <c r="F185" i="82"/>
  <c r="E185" i="82"/>
  <c r="D185" i="82"/>
  <c r="F184" i="82"/>
  <c r="E184" i="82"/>
  <c r="D184" i="82"/>
  <c r="F183" i="82"/>
  <c r="E183" i="82"/>
  <c r="D183" i="82"/>
  <c r="F182" i="82"/>
  <c r="E182" i="82"/>
  <c r="D182" i="82"/>
  <c r="F181" i="82"/>
  <c r="E181" i="82"/>
  <c r="D181" i="82"/>
  <c r="F180" i="82"/>
  <c r="E180" i="82"/>
  <c r="D180" i="82"/>
  <c r="F179" i="82"/>
  <c r="E179" i="82"/>
  <c r="D179" i="82"/>
  <c r="F178" i="82"/>
  <c r="E178" i="82"/>
  <c r="D178" i="82"/>
  <c r="F177" i="82"/>
  <c r="E177" i="82"/>
  <c r="D177" i="82"/>
  <c r="F176" i="82"/>
  <c r="E176" i="82"/>
  <c r="D176" i="82"/>
  <c r="F175" i="82"/>
  <c r="E175" i="82"/>
  <c r="D175" i="82"/>
  <c r="F174" i="82"/>
  <c r="E174" i="82"/>
  <c r="D174" i="82"/>
  <c r="F173" i="82"/>
  <c r="E173" i="82"/>
  <c r="D173" i="82"/>
  <c r="F172" i="82"/>
  <c r="E172" i="82"/>
  <c r="D172" i="82"/>
  <c r="F171" i="82"/>
  <c r="E171" i="82"/>
  <c r="D171" i="82"/>
  <c r="F170" i="82"/>
  <c r="E170" i="82"/>
  <c r="D170" i="82"/>
  <c r="F169" i="82"/>
  <c r="E169" i="82"/>
  <c r="D169" i="82"/>
  <c r="F168" i="82"/>
  <c r="E168" i="82"/>
  <c r="D168" i="82"/>
  <c r="F167" i="82"/>
  <c r="E167" i="82"/>
  <c r="D167" i="82"/>
  <c r="F166" i="82"/>
  <c r="E166" i="82"/>
  <c r="D166" i="82"/>
  <c r="F165" i="82"/>
  <c r="E165" i="82"/>
  <c r="D165" i="82"/>
  <c r="F164" i="82"/>
  <c r="E164" i="82"/>
  <c r="D164" i="82"/>
  <c r="F163" i="82"/>
  <c r="E163" i="82"/>
  <c r="D163" i="82"/>
  <c r="F162" i="82"/>
  <c r="E162" i="82"/>
  <c r="D162" i="82"/>
  <c r="F161" i="82"/>
  <c r="E161" i="82"/>
  <c r="D161" i="82"/>
  <c r="F160" i="82"/>
  <c r="E160" i="82"/>
  <c r="D160" i="82"/>
  <c r="F159" i="82"/>
  <c r="E159" i="82"/>
  <c r="D159" i="82"/>
  <c r="F158" i="82"/>
  <c r="E158" i="82"/>
  <c r="D158" i="82"/>
  <c r="F157" i="82"/>
  <c r="E157" i="82"/>
  <c r="D157" i="82"/>
  <c r="F156" i="82"/>
  <c r="E156" i="82"/>
  <c r="D156" i="82"/>
  <c r="F155" i="82"/>
  <c r="E155" i="82"/>
  <c r="D155" i="82"/>
  <c r="F154" i="82"/>
  <c r="E154" i="82"/>
  <c r="D154" i="82"/>
  <c r="F153" i="82"/>
  <c r="E153" i="82"/>
  <c r="D153" i="82"/>
  <c r="F152" i="82"/>
  <c r="E152" i="82"/>
  <c r="D152" i="82"/>
  <c r="F151" i="82"/>
  <c r="E151" i="82"/>
  <c r="D151" i="82"/>
  <c r="F150" i="82"/>
  <c r="E150" i="82"/>
  <c r="D150" i="82"/>
  <c r="F149" i="82"/>
  <c r="E149" i="82"/>
  <c r="D149" i="82"/>
  <c r="F148" i="82"/>
  <c r="E148" i="82"/>
  <c r="D148" i="82"/>
  <c r="F147" i="82"/>
  <c r="E147" i="82"/>
  <c r="D147" i="82"/>
  <c r="F146" i="82"/>
  <c r="E146" i="82"/>
  <c r="D146" i="82"/>
  <c r="F145" i="82"/>
  <c r="E145" i="82"/>
  <c r="D145" i="82"/>
  <c r="F144" i="82"/>
  <c r="E144" i="82"/>
  <c r="D144" i="82"/>
  <c r="F143" i="82"/>
  <c r="E143" i="82"/>
  <c r="D143" i="82"/>
  <c r="F142" i="82"/>
  <c r="E142" i="82"/>
  <c r="D142" i="82"/>
  <c r="F141" i="82"/>
  <c r="E141" i="82"/>
  <c r="D141" i="82"/>
  <c r="F140" i="82"/>
  <c r="E140" i="82"/>
  <c r="D140" i="82"/>
  <c r="F139" i="82"/>
  <c r="E139" i="82"/>
  <c r="D139" i="82"/>
  <c r="F138" i="82"/>
  <c r="E138" i="82"/>
  <c r="D138" i="82"/>
  <c r="F137" i="82"/>
  <c r="E137" i="82"/>
  <c r="D137" i="82"/>
  <c r="F136" i="82"/>
  <c r="E136" i="82"/>
  <c r="D136" i="82"/>
  <c r="F135" i="82"/>
  <c r="E135" i="82"/>
  <c r="D135" i="82"/>
  <c r="F134" i="82"/>
  <c r="E134" i="82"/>
  <c r="D134" i="82"/>
  <c r="F133" i="82"/>
  <c r="E133" i="82"/>
  <c r="D133" i="82"/>
  <c r="F132" i="82"/>
  <c r="E132" i="82"/>
  <c r="D132" i="82"/>
  <c r="F131" i="82"/>
  <c r="E131" i="82"/>
  <c r="D131" i="82"/>
  <c r="F130" i="82"/>
  <c r="E130" i="82"/>
  <c r="D130" i="82"/>
  <c r="F129" i="82"/>
  <c r="E129" i="82"/>
  <c r="D129" i="82"/>
  <c r="F128" i="82"/>
  <c r="E128" i="82"/>
  <c r="D128" i="82"/>
  <c r="F127" i="82"/>
  <c r="E127" i="82"/>
  <c r="D127" i="82"/>
  <c r="F126" i="82"/>
  <c r="E126" i="82"/>
  <c r="D126" i="82"/>
  <c r="F125" i="82"/>
  <c r="E125" i="82"/>
  <c r="D125" i="82"/>
  <c r="F124" i="82"/>
  <c r="E124" i="82"/>
  <c r="D124" i="82"/>
  <c r="F123" i="82"/>
  <c r="E123" i="82"/>
  <c r="D123" i="82"/>
  <c r="F122" i="82"/>
  <c r="E122" i="82"/>
  <c r="D122" i="82"/>
  <c r="F121" i="82"/>
  <c r="E121" i="82"/>
  <c r="D121" i="82"/>
  <c r="F120" i="82"/>
  <c r="E120" i="82"/>
  <c r="D120" i="82"/>
  <c r="F119" i="82"/>
  <c r="E119" i="82"/>
  <c r="D119" i="82"/>
  <c r="F118" i="82"/>
  <c r="E118" i="82"/>
  <c r="D118" i="82"/>
  <c r="F117" i="82"/>
  <c r="E117" i="82"/>
  <c r="D117" i="82"/>
  <c r="F116" i="82"/>
  <c r="E116" i="82"/>
  <c r="D116" i="82"/>
  <c r="F115" i="82"/>
  <c r="E115" i="82"/>
  <c r="D115" i="82"/>
  <c r="F114" i="82"/>
  <c r="E114" i="82"/>
  <c r="D114" i="82"/>
  <c r="F113" i="82"/>
  <c r="E113" i="82"/>
  <c r="D113" i="82"/>
  <c r="F112" i="82"/>
  <c r="E112" i="82"/>
  <c r="D112" i="82"/>
  <c r="F111" i="82"/>
  <c r="E111" i="82"/>
  <c r="D111" i="82"/>
  <c r="F110" i="82"/>
  <c r="E110" i="82"/>
  <c r="D110" i="82"/>
  <c r="F109" i="82"/>
  <c r="E109" i="82"/>
  <c r="D109" i="82"/>
  <c r="F108" i="82"/>
  <c r="E108" i="82"/>
  <c r="D108" i="82"/>
  <c r="F107" i="82"/>
  <c r="E107" i="82"/>
  <c r="D107" i="82"/>
  <c r="F106" i="82"/>
  <c r="E106" i="82"/>
  <c r="D106" i="82"/>
  <c r="F105" i="82"/>
  <c r="E105" i="82"/>
  <c r="D105" i="82"/>
  <c r="F104" i="82"/>
  <c r="E104" i="82"/>
  <c r="D104" i="82"/>
  <c r="F103" i="82"/>
  <c r="E103" i="82"/>
  <c r="D103" i="82"/>
  <c r="F102" i="82"/>
  <c r="E102" i="82"/>
  <c r="D102" i="82"/>
  <c r="F101" i="82"/>
  <c r="E101" i="82"/>
  <c r="D101" i="82"/>
  <c r="F100" i="82"/>
  <c r="E100" i="82"/>
  <c r="D100" i="82"/>
  <c r="F99" i="82"/>
  <c r="E99" i="82"/>
  <c r="D99" i="82"/>
  <c r="F98" i="82"/>
  <c r="E98" i="82"/>
  <c r="D98" i="82"/>
  <c r="F97" i="82"/>
  <c r="E97" i="82"/>
  <c r="D97" i="82"/>
  <c r="F96" i="82"/>
  <c r="E96" i="82"/>
  <c r="D96" i="82"/>
  <c r="F95" i="82"/>
  <c r="E95" i="82"/>
  <c r="D95" i="82"/>
  <c r="F94" i="82"/>
  <c r="E94" i="82"/>
  <c r="D94" i="82"/>
  <c r="F93" i="82"/>
  <c r="E93" i="82"/>
  <c r="D93" i="82"/>
  <c r="F92" i="82"/>
  <c r="E92" i="82"/>
  <c r="D92" i="82"/>
  <c r="F91" i="82"/>
  <c r="E91" i="82"/>
  <c r="D91" i="82"/>
  <c r="F90" i="82"/>
  <c r="E90" i="82"/>
  <c r="D90" i="82"/>
  <c r="F89" i="82"/>
  <c r="E89" i="82"/>
  <c r="D89" i="82"/>
  <c r="F88" i="82"/>
  <c r="E88" i="82"/>
  <c r="D88" i="82"/>
  <c r="F87" i="82"/>
  <c r="E87" i="82"/>
  <c r="D87" i="82"/>
  <c r="F86" i="82"/>
  <c r="E86" i="82"/>
  <c r="D86" i="82"/>
  <c r="F85" i="82"/>
  <c r="E85" i="82"/>
  <c r="D85" i="82"/>
  <c r="F84" i="82"/>
  <c r="E84" i="82"/>
  <c r="D84" i="82"/>
  <c r="F83" i="82"/>
  <c r="E83" i="82"/>
  <c r="D83" i="82"/>
  <c r="F82" i="82"/>
  <c r="E82" i="82"/>
  <c r="D82" i="82"/>
  <c r="F81" i="82"/>
  <c r="E81" i="82"/>
  <c r="D81" i="82"/>
  <c r="F80" i="82"/>
  <c r="E80" i="82"/>
  <c r="D80" i="82"/>
  <c r="F79" i="82"/>
  <c r="E79" i="82"/>
  <c r="D79" i="82"/>
  <c r="F78" i="82"/>
  <c r="E78" i="82"/>
  <c r="D78" i="82"/>
  <c r="F77" i="82"/>
  <c r="E77" i="82"/>
  <c r="D77" i="82"/>
  <c r="F76" i="82"/>
  <c r="E76" i="82"/>
  <c r="D76" i="82"/>
  <c r="F75" i="82"/>
  <c r="E75" i="82"/>
  <c r="D75" i="82"/>
  <c r="F74" i="82"/>
  <c r="E74" i="82"/>
  <c r="D74" i="82"/>
  <c r="F73" i="82"/>
  <c r="E73" i="82"/>
  <c r="D73" i="82"/>
  <c r="F72" i="82"/>
  <c r="E72" i="82"/>
  <c r="D72" i="82"/>
  <c r="F71" i="82"/>
  <c r="E71" i="82"/>
  <c r="D71" i="82"/>
  <c r="F70" i="82"/>
  <c r="E70" i="82"/>
  <c r="D70" i="82"/>
  <c r="F69" i="82"/>
  <c r="E69" i="82"/>
  <c r="D69" i="82"/>
  <c r="F68" i="82"/>
  <c r="E68" i="82"/>
  <c r="D68" i="82"/>
  <c r="F67" i="82"/>
  <c r="E67" i="82"/>
  <c r="D67" i="82"/>
  <c r="F66" i="82"/>
  <c r="E66" i="82"/>
  <c r="D66" i="82"/>
  <c r="F65" i="82"/>
  <c r="E65" i="82"/>
  <c r="D65" i="82"/>
  <c r="F64" i="82"/>
  <c r="E64" i="82"/>
  <c r="D64" i="82"/>
  <c r="F63" i="82"/>
  <c r="E63" i="82"/>
  <c r="D63" i="82"/>
  <c r="F62" i="82"/>
  <c r="E62" i="82"/>
  <c r="D62" i="82"/>
  <c r="F61" i="82"/>
  <c r="E61" i="82"/>
  <c r="D61" i="82"/>
  <c r="F60" i="82"/>
  <c r="E60" i="82"/>
  <c r="D60" i="82"/>
  <c r="F59" i="82"/>
  <c r="E59" i="82"/>
  <c r="D59" i="82"/>
  <c r="F58" i="82"/>
  <c r="E58" i="82"/>
  <c r="D58" i="82"/>
  <c r="F57" i="82"/>
  <c r="E57" i="82"/>
  <c r="D57" i="82"/>
  <c r="F56" i="82"/>
  <c r="E56" i="82"/>
  <c r="D56" i="82"/>
  <c r="F55" i="82"/>
  <c r="E55" i="82"/>
  <c r="D55" i="82"/>
  <c r="F54" i="82"/>
  <c r="E54" i="82"/>
  <c r="D54" i="82"/>
  <c r="F53" i="82"/>
  <c r="E53" i="82"/>
  <c r="D53" i="82"/>
  <c r="F52" i="82"/>
  <c r="E52" i="82"/>
  <c r="D52" i="82"/>
  <c r="F51" i="82"/>
  <c r="E51" i="82"/>
  <c r="D51" i="82"/>
  <c r="F50" i="82"/>
  <c r="E50" i="82"/>
  <c r="D50" i="82"/>
  <c r="F49" i="82"/>
  <c r="E49" i="82"/>
  <c r="D49" i="82"/>
  <c r="F48" i="82"/>
  <c r="E48" i="82"/>
  <c r="D48" i="82"/>
  <c r="F47" i="82"/>
  <c r="E47" i="82"/>
  <c r="D47" i="82"/>
  <c r="F46" i="82"/>
  <c r="E46" i="82"/>
  <c r="D46" i="82"/>
  <c r="F45" i="82"/>
  <c r="E45" i="82"/>
  <c r="D45" i="82"/>
  <c r="F44" i="82"/>
  <c r="E44" i="82"/>
  <c r="D44" i="82"/>
  <c r="F43" i="82"/>
  <c r="E43" i="82"/>
  <c r="D43" i="82"/>
  <c r="F42" i="82"/>
  <c r="E42" i="82"/>
  <c r="D42" i="82"/>
  <c r="F41" i="82"/>
  <c r="E41" i="82"/>
  <c r="D41" i="82"/>
  <c r="F40" i="82"/>
  <c r="E40" i="82"/>
  <c r="D40" i="82"/>
  <c r="F39" i="82"/>
  <c r="E39" i="82"/>
  <c r="D39" i="82"/>
  <c r="F38" i="82"/>
  <c r="E38" i="82"/>
  <c r="D38" i="82"/>
  <c r="F37" i="82"/>
  <c r="E37" i="82"/>
  <c r="D37" i="82"/>
  <c r="F36" i="82"/>
  <c r="E36" i="82"/>
  <c r="D36" i="82"/>
  <c r="F35" i="82"/>
  <c r="E35" i="82"/>
  <c r="D35" i="82"/>
  <c r="F34" i="82"/>
  <c r="E34" i="82"/>
  <c r="D34" i="82"/>
  <c r="F33" i="82"/>
  <c r="E33" i="82"/>
  <c r="D33" i="82"/>
  <c r="F32" i="82"/>
  <c r="E32" i="82"/>
  <c r="D32" i="82"/>
  <c r="F31" i="82"/>
  <c r="E31" i="82"/>
  <c r="D31" i="82"/>
  <c r="F30" i="82"/>
  <c r="E30" i="82"/>
  <c r="D30" i="82"/>
  <c r="F29" i="82"/>
  <c r="E29" i="82"/>
  <c r="D29" i="82"/>
  <c r="F28" i="82"/>
  <c r="E28" i="82"/>
  <c r="D28" i="82"/>
  <c r="F27" i="82"/>
  <c r="E27" i="82"/>
  <c r="D27" i="82"/>
  <c r="F26" i="82"/>
  <c r="E26" i="82"/>
  <c r="D26" i="82"/>
  <c r="F25" i="82"/>
  <c r="E25" i="82"/>
  <c r="D25" i="82"/>
  <c r="F24" i="82"/>
  <c r="E24" i="82"/>
  <c r="D24" i="82"/>
  <c r="F23" i="82"/>
  <c r="E23" i="82"/>
  <c r="D23" i="82"/>
  <c r="F22" i="82"/>
  <c r="E22" i="82"/>
  <c r="D22" i="82"/>
  <c r="F21" i="82"/>
  <c r="E21" i="82"/>
  <c r="D21" i="82"/>
  <c r="F20" i="82"/>
  <c r="E20" i="82"/>
  <c r="D20" i="82"/>
  <c r="F19" i="82"/>
  <c r="E19" i="82"/>
  <c r="D19" i="82"/>
  <c r="F18" i="82"/>
  <c r="E18" i="82"/>
  <c r="D18" i="82"/>
  <c r="F17" i="82"/>
  <c r="E17" i="82"/>
  <c r="D17" i="82"/>
  <c r="F16" i="82"/>
  <c r="E16" i="82"/>
  <c r="D16" i="82"/>
  <c r="F15" i="82"/>
  <c r="E15" i="82"/>
  <c r="D15" i="82"/>
  <c r="F14" i="82"/>
  <c r="E14" i="82"/>
  <c r="D14" i="82"/>
  <c r="F13" i="82"/>
  <c r="E13" i="82"/>
  <c r="D13" i="82"/>
  <c r="F12" i="82"/>
  <c r="E12" i="82"/>
  <c r="D12" i="82"/>
  <c r="F11" i="82"/>
  <c r="E11" i="82"/>
  <c r="D11" i="82"/>
  <c r="F10" i="82"/>
  <c r="E10" i="82"/>
  <c r="D10" i="82"/>
  <c r="F9" i="82"/>
  <c r="E9" i="82"/>
  <c r="D9" i="82"/>
  <c r="F8" i="82"/>
  <c r="E8" i="82"/>
  <c r="D8" i="82"/>
  <c r="F7" i="82"/>
  <c r="E7" i="82"/>
  <c r="D7" i="82"/>
  <c r="F6" i="82"/>
  <c r="E6" i="82"/>
  <c r="D6" i="82"/>
  <c r="F5" i="82"/>
  <c r="E5" i="82"/>
  <c r="D5" i="82"/>
  <c r="H13" i="106"/>
  <c r="H12" i="106"/>
  <c r="H10" i="106"/>
  <c r="H9" i="106"/>
  <c r="H8" i="106"/>
  <c r="H7" i="106"/>
  <c r="H6" i="106"/>
  <c r="H5" i="106"/>
  <c r="H4" i="106"/>
  <c r="H13" i="91"/>
  <c r="H12" i="91"/>
  <c r="H10" i="91"/>
  <c r="H9" i="91"/>
  <c r="H8" i="91"/>
  <c r="H7" i="91"/>
  <c r="H6" i="91"/>
  <c r="H5" i="91"/>
  <c r="H4" i="91"/>
  <c r="H13" i="92"/>
  <c r="H12" i="92"/>
  <c r="H10" i="92"/>
  <c r="H9" i="92"/>
  <c r="H8" i="92"/>
  <c r="H7" i="92"/>
  <c r="H6" i="92"/>
  <c r="H5" i="92"/>
  <c r="H4" i="92"/>
  <c r="H13" i="97"/>
  <c r="H12" i="97"/>
  <c r="H10" i="97"/>
  <c r="H9" i="97"/>
  <c r="H8" i="97"/>
  <c r="H7" i="97"/>
  <c r="H6" i="97"/>
  <c r="H5" i="97"/>
  <c r="H4" i="97"/>
  <c r="H13" i="72"/>
  <c r="H12" i="72"/>
  <c r="H10" i="72"/>
  <c r="H9" i="72"/>
  <c r="H8" i="72"/>
  <c r="H7" i="72"/>
  <c r="H6" i="72"/>
  <c r="H5" i="72"/>
  <c r="H4" i="72"/>
  <c r="H13" i="78"/>
  <c r="H12" i="78"/>
  <c r="H10" i="78"/>
  <c r="H9" i="78"/>
  <c r="H8" i="78"/>
  <c r="H7" i="78"/>
  <c r="H6" i="78"/>
  <c r="H5" i="78"/>
  <c r="H4" i="78"/>
  <c r="H13" i="88"/>
  <c r="H12" i="88"/>
  <c r="H10" i="88"/>
  <c r="H9" i="88"/>
  <c r="H8" i="88"/>
  <c r="H7" i="88"/>
  <c r="H6" i="88"/>
  <c r="H5" i="88"/>
  <c r="H4" i="88"/>
  <c r="H13" i="82"/>
  <c r="H12" i="82"/>
  <c r="H10" i="82"/>
  <c r="H9" i="82"/>
  <c r="H8" i="82"/>
  <c r="H7" i="82"/>
  <c r="H6" i="82"/>
  <c r="H5" i="82"/>
  <c r="H4" i="82"/>
  <c r="L293" i="106"/>
  <c r="K293" i="106"/>
  <c r="J293" i="106"/>
  <c r="H293" i="106"/>
  <c r="L292" i="106"/>
  <c r="K292" i="106"/>
  <c r="J292" i="106"/>
  <c r="H292" i="106"/>
  <c r="L291" i="106"/>
  <c r="K291" i="106"/>
  <c r="J291" i="106"/>
  <c r="H291" i="106"/>
  <c r="L290" i="106"/>
  <c r="K290" i="106"/>
  <c r="J290" i="106"/>
  <c r="H290" i="106"/>
  <c r="L289" i="106"/>
  <c r="K289" i="106"/>
  <c r="J289" i="106"/>
  <c r="H289" i="106"/>
  <c r="L288" i="106"/>
  <c r="K288" i="106"/>
  <c r="J288" i="106"/>
  <c r="H288" i="106"/>
  <c r="L287" i="106"/>
  <c r="K287" i="106"/>
  <c r="J287" i="106"/>
  <c r="H287" i="106"/>
  <c r="L286" i="106"/>
  <c r="K286" i="106"/>
  <c r="J286" i="106"/>
  <c r="H286" i="106"/>
  <c r="L285" i="106"/>
  <c r="K285" i="106"/>
  <c r="J285" i="106"/>
  <c r="H285" i="106"/>
  <c r="L284" i="106"/>
  <c r="K284" i="106"/>
  <c r="J284" i="106"/>
  <c r="H284" i="106"/>
  <c r="L283" i="106"/>
  <c r="K283" i="106"/>
  <c r="J283" i="106"/>
  <c r="H283" i="106"/>
  <c r="L282" i="106"/>
  <c r="K282" i="106"/>
  <c r="J282" i="106"/>
  <c r="H282" i="106"/>
  <c r="L281" i="106"/>
  <c r="K281" i="106"/>
  <c r="J281" i="106"/>
  <c r="H281" i="106"/>
  <c r="L280" i="106"/>
  <c r="K280" i="106"/>
  <c r="J280" i="106"/>
  <c r="H280" i="106"/>
  <c r="L279" i="106"/>
  <c r="K279" i="106"/>
  <c r="J279" i="106"/>
  <c r="H279" i="106"/>
  <c r="L278" i="106"/>
  <c r="K278" i="106"/>
  <c r="J278" i="106"/>
  <c r="H278" i="106"/>
  <c r="L277" i="106"/>
  <c r="K277" i="106"/>
  <c r="J277" i="106"/>
  <c r="H277" i="106"/>
  <c r="L276" i="106"/>
  <c r="K276" i="106"/>
  <c r="J276" i="106"/>
  <c r="H276" i="106"/>
  <c r="L275" i="106"/>
  <c r="K275" i="106"/>
  <c r="J275" i="106"/>
  <c r="H275" i="106"/>
  <c r="L274" i="106"/>
  <c r="K274" i="106"/>
  <c r="J274" i="106"/>
  <c r="H274" i="106"/>
  <c r="L273" i="106"/>
  <c r="K273" i="106"/>
  <c r="J273" i="106"/>
  <c r="H273" i="106"/>
  <c r="L272" i="106"/>
  <c r="K272" i="106"/>
  <c r="J272" i="106"/>
  <c r="H272" i="106"/>
  <c r="L271" i="106"/>
  <c r="K271" i="106"/>
  <c r="J271" i="106"/>
  <c r="H271" i="106"/>
  <c r="L270" i="106"/>
  <c r="K270" i="106"/>
  <c r="J270" i="106"/>
  <c r="H270" i="106"/>
  <c r="L269" i="106"/>
  <c r="K269" i="106"/>
  <c r="J269" i="106"/>
  <c r="H269" i="106"/>
  <c r="L268" i="106"/>
  <c r="K268" i="106"/>
  <c r="J268" i="106"/>
  <c r="H268" i="106"/>
  <c r="L267" i="106"/>
  <c r="K267" i="106"/>
  <c r="J267" i="106"/>
  <c r="H267" i="106"/>
  <c r="L266" i="106"/>
  <c r="K266" i="106"/>
  <c r="J266" i="106"/>
  <c r="H266" i="106"/>
  <c r="L265" i="106"/>
  <c r="K265" i="106"/>
  <c r="J265" i="106"/>
  <c r="H265" i="106"/>
  <c r="L264" i="106"/>
  <c r="K264" i="106"/>
  <c r="J264" i="106"/>
  <c r="H264" i="106"/>
  <c r="L263" i="106"/>
  <c r="K263" i="106"/>
  <c r="J263" i="106"/>
  <c r="H263" i="106"/>
  <c r="L262" i="106"/>
  <c r="K262" i="106"/>
  <c r="J262" i="106"/>
  <c r="H262" i="106"/>
  <c r="L261" i="106"/>
  <c r="K261" i="106"/>
  <c r="J261" i="106"/>
  <c r="H261" i="106"/>
  <c r="L260" i="106"/>
  <c r="K260" i="106"/>
  <c r="J260" i="106"/>
  <c r="H260" i="106"/>
  <c r="L259" i="106"/>
  <c r="K259" i="106"/>
  <c r="J259" i="106"/>
  <c r="H259" i="106"/>
  <c r="L258" i="106"/>
  <c r="K258" i="106"/>
  <c r="J258" i="106"/>
  <c r="H258" i="106"/>
  <c r="L257" i="106"/>
  <c r="K257" i="106"/>
  <c r="J257" i="106"/>
  <c r="H257" i="106"/>
  <c r="L256" i="106"/>
  <c r="K256" i="106"/>
  <c r="J256" i="106"/>
  <c r="H256" i="106"/>
  <c r="L255" i="106"/>
  <c r="K255" i="106"/>
  <c r="J255" i="106"/>
  <c r="H255" i="106"/>
  <c r="L254" i="106"/>
  <c r="K254" i="106"/>
  <c r="J254" i="106"/>
  <c r="H254" i="106"/>
  <c r="L253" i="106"/>
  <c r="K253" i="106"/>
  <c r="J253" i="106"/>
  <c r="H253" i="106"/>
  <c r="L252" i="106"/>
  <c r="K252" i="106"/>
  <c r="J252" i="106"/>
  <c r="H252" i="106"/>
  <c r="L251" i="106"/>
  <c r="K251" i="106"/>
  <c r="J251" i="106"/>
  <c r="H251" i="106"/>
  <c r="L250" i="106"/>
  <c r="K250" i="106"/>
  <c r="J250" i="106"/>
  <c r="H250" i="106"/>
  <c r="L249" i="106"/>
  <c r="K249" i="106"/>
  <c r="J249" i="106"/>
  <c r="H249" i="106"/>
  <c r="L248" i="106"/>
  <c r="K248" i="106"/>
  <c r="J248" i="106"/>
  <c r="H248" i="106"/>
  <c r="L247" i="106"/>
  <c r="K247" i="106"/>
  <c r="J247" i="106"/>
  <c r="H247" i="106"/>
  <c r="L246" i="106"/>
  <c r="K246" i="106"/>
  <c r="J246" i="106"/>
  <c r="H246" i="106"/>
  <c r="L245" i="106"/>
  <c r="K245" i="106"/>
  <c r="J245" i="106"/>
  <c r="H245" i="106"/>
  <c r="L244" i="106"/>
  <c r="K244" i="106"/>
  <c r="J244" i="106"/>
  <c r="H244" i="106"/>
  <c r="L243" i="106"/>
  <c r="K243" i="106"/>
  <c r="J243" i="106"/>
  <c r="H243" i="106"/>
  <c r="L242" i="106"/>
  <c r="K242" i="106"/>
  <c r="J242" i="106"/>
  <c r="H242" i="106"/>
  <c r="L241" i="106"/>
  <c r="K241" i="106"/>
  <c r="J241" i="106"/>
  <c r="H241" i="106"/>
  <c r="L240" i="106"/>
  <c r="K240" i="106"/>
  <c r="J240" i="106"/>
  <c r="H240" i="106"/>
  <c r="L239" i="106"/>
  <c r="K239" i="106"/>
  <c r="J239" i="106"/>
  <c r="H239" i="106"/>
  <c r="L238" i="106"/>
  <c r="K238" i="106"/>
  <c r="J238" i="106"/>
  <c r="H238" i="106"/>
  <c r="L237" i="106"/>
  <c r="K237" i="106"/>
  <c r="J237" i="106"/>
  <c r="H237" i="106"/>
  <c r="L236" i="106"/>
  <c r="K236" i="106"/>
  <c r="J236" i="106"/>
  <c r="H236" i="106"/>
  <c r="L235" i="106"/>
  <c r="K235" i="106"/>
  <c r="J235" i="106"/>
  <c r="H235" i="106"/>
  <c r="L234" i="106"/>
  <c r="K234" i="106"/>
  <c r="J234" i="106"/>
  <c r="H234" i="106"/>
  <c r="L233" i="106"/>
  <c r="K233" i="106"/>
  <c r="J233" i="106"/>
  <c r="H233" i="106"/>
  <c r="L232" i="106"/>
  <c r="K232" i="106"/>
  <c r="J232" i="106"/>
  <c r="L231" i="106"/>
  <c r="K231" i="106"/>
  <c r="J231" i="106"/>
  <c r="L230" i="106"/>
  <c r="K230" i="106"/>
  <c r="J230" i="106"/>
  <c r="L229" i="106"/>
  <c r="K229" i="106"/>
  <c r="J229" i="106"/>
  <c r="L228" i="106"/>
  <c r="K228" i="106"/>
  <c r="J228" i="106"/>
  <c r="L227" i="106"/>
  <c r="K227" i="106"/>
  <c r="J227" i="106"/>
  <c r="L226" i="106"/>
  <c r="K226" i="106"/>
  <c r="J226" i="106"/>
  <c r="L225" i="106"/>
  <c r="K225" i="106"/>
  <c r="J225" i="106"/>
  <c r="L224" i="106"/>
  <c r="K224" i="106"/>
  <c r="J224" i="106"/>
  <c r="L223" i="106"/>
  <c r="K223" i="106"/>
  <c r="J223" i="106"/>
  <c r="L222" i="106"/>
  <c r="K222" i="106"/>
  <c r="J222" i="106"/>
  <c r="L221" i="106"/>
  <c r="K221" i="106"/>
  <c r="J221" i="106"/>
  <c r="L220" i="106"/>
  <c r="K220" i="106"/>
  <c r="J220" i="106"/>
  <c r="L219" i="106"/>
  <c r="K219" i="106"/>
  <c r="J219" i="106"/>
  <c r="L218" i="106"/>
  <c r="K218" i="106"/>
  <c r="J218" i="106"/>
  <c r="L217" i="106"/>
  <c r="K217" i="106"/>
  <c r="J217" i="106"/>
  <c r="L216" i="106"/>
  <c r="K216" i="106"/>
  <c r="J216" i="106"/>
  <c r="L215" i="106"/>
  <c r="K215" i="106"/>
  <c r="J215" i="106"/>
  <c r="L214" i="106"/>
  <c r="K214" i="106"/>
  <c r="J214" i="106"/>
  <c r="L213" i="106"/>
  <c r="K213" i="106"/>
  <c r="J213" i="106"/>
  <c r="L212" i="106"/>
  <c r="K212" i="106"/>
  <c r="J212" i="106"/>
  <c r="L211" i="106"/>
  <c r="K211" i="106"/>
  <c r="J211" i="106"/>
  <c r="L210" i="106"/>
  <c r="K210" i="106"/>
  <c r="J210" i="106"/>
  <c r="L209" i="106"/>
  <c r="K209" i="106"/>
  <c r="J209" i="106"/>
  <c r="L208" i="106"/>
  <c r="K208" i="106"/>
  <c r="J208" i="106"/>
  <c r="L207" i="106"/>
  <c r="K207" i="106"/>
  <c r="J207" i="106"/>
  <c r="L206" i="106"/>
  <c r="K206" i="106"/>
  <c r="J206" i="106"/>
  <c r="L205" i="106"/>
  <c r="K205" i="106"/>
  <c r="J205" i="106"/>
  <c r="L204" i="106"/>
  <c r="K204" i="106"/>
  <c r="J204" i="106"/>
  <c r="L203" i="106"/>
  <c r="K203" i="106"/>
  <c r="J203" i="106"/>
  <c r="L202" i="106"/>
  <c r="K202" i="106"/>
  <c r="J202" i="106"/>
  <c r="L201" i="106"/>
  <c r="K201" i="106"/>
  <c r="J201" i="106"/>
  <c r="L200" i="106"/>
  <c r="K200" i="106"/>
  <c r="J200" i="106"/>
  <c r="L199" i="106"/>
  <c r="K199" i="106"/>
  <c r="J199" i="106"/>
  <c r="L198" i="106"/>
  <c r="K198" i="106"/>
  <c r="J198" i="106"/>
  <c r="L197" i="106"/>
  <c r="K197" i="106"/>
  <c r="J197" i="106"/>
  <c r="L196" i="106"/>
  <c r="K196" i="106"/>
  <c r="J196" i="106"/>
  <c r="L195" i="106"/>
  <c r="K195" i="106"/>
  <c r="J195" i="106"/>
  <c r="L194" i="106"/>
  <c r="K194" i="106"/>
  <c r="J194" i="106"/>
  <c r="L193" i="106"/>
  <c r="K193" i="106"/>
  <c r="J193" i="106"/>
  <c r="L192" i="106"/>
  <c r="K192" i="106"/>
  <c r="J192" i="106"/>
  <c r="L191" i="106"/>
  <c r="K191" i="106"/>
  <c r="J191" i="106"/>
  <c r="L190" i="106"/>
  <c r="K190" i="106"/>
  <c r="J190" i="106"/>
  <c r="L189" i="106"/>
  <c r="K189" i="106"/>
  <c r="J189" i="106"/>
  <c r="L188" i="106"/>
  <c r="K188" i="106"/>
  <c r="J188" i="106"/>
  <c r="L187" i="106"/>
  <c r="K187" i="106"/>
  <c r="J187" i="106"/>
  <c r="L186" i="106"/>
  <c r="K186" i="106"/>
  <c r="J186" i="106"/>
  <c r="L185" i="106"/>
  <c r="K185" i="106"/>
  <c r="J185" i="106"/>
  <c r="L184" i="106"/>
  <c r="K184" i="106"/>
  <c r="J184" i="106"/>
  <c r="L183" i="106"/>
  <c r="K183" i="106"/>
  <c r="J183" i="106"/>
  <c r="L182" i="106"/>
  <c r="K182" i="106"/>
  <c r="J182" i="106"/>
  <c r="L181" i="106"/>
  <c r="K181" i="106"/>
  <c r="J181" i="106"/>
  <c r="L180" i="106"/>
  <c r="K180" i="106"/>
  <c r="J180" i="106"/>
  <c r="L179" i="106"/>
  <c r="K179" i="106"/>
  <c r="J179" i="106"/>
  <c r="L178" i="106"/>
  <c r="K178" i="106"/>
  <c r="J178" i="106"/>
  <c r="L177" i="106"/>
  <c r="K177" i="106"/>
  <c r="J177" i="106"/>
  <c r="L176" i="106"/>
  <c r="K176" i="106"/>
  <c r="J176" i="106"/>
  <c r="L175" i="106"/>
  <c r="K175" i="106"/>
  <c r="J175" i="106"/>
  <c r="L174" i="106"/>
  <c r="K174" i="106"/>
  <c r="J174" i="106"/>
  <c r="L173" i="106"/>
  <c r="K173" i="106"/>
  <c r="J173" i="106"/>
  <c r="L172" i="106"/>
  <c r="K172" i="106"/>
  <c r="J172" i="106"/>
  <c r="L171" i="106"/>
  <c r="K171" i="106"/>
  <c r="J171" i="106"/>
  <c r="L170" i="106"/>
  <c r="K170" i="106"/>
  <c r="J170" i="106"/>
  <c r="L169" i="106"/>
  <c r="K169" i="106"/>
  <c r="J169" i="106"/>
  <c r="L168" i="106"/>
  <c r="K168" i="106"/>
  <c r="J168" i="106"/>
  <c r="L167" i="106"/>
  <c r="K167" i="106"/>
  <c r="J167" i="106"/>
  <c r="L166" i="106"/>
  <c r="K166" i="106"/>
  <c r="J166" i="106"/>
  <c r="L165" i="106"/>
  <c r="K165" i="106"/>
  <c r="J165" i="106"/>
  <c r="L164" i="106"/>
  <c r="K164" i="106"/>
  <c r="J164" i="106"/>
  <c r="L163" i="106"/>
  <c r="K163" i="106"/>
  <c r="J163" i="106"/>
  <c r="L162" i="106"/>
  <c r="K162" i="106"/>
  <c r="J162" i="106"/>
  <c r="L161" i="106"/>
  <c r="K161" i="106"/>
  <c r="J161" i="106"/>
  <c r="L160" i="106"/>
  <c r="K160" i="106"/>
  <c r="J160" i="106"/>
  <c r="L159" i="106"/>
  <c r="K159" i="106"/>
  <c r="J159" i="106"/>
  <c r="L158" i="106"/>
  <c r="K158" i="106"/>
  <c r="J158" i="106"/>
  <c r="L157" i="106"/>
  <c r="K157" i="106"/>
  <c r="J157" i="106"/>
  <c r="L156" i="106"/>
  <c r="K156" i="106"/>
  <c r="J156" i="106"/>
  <c r="L155" i="106"/>
  <c r="K155" i="106"/>
  <c r="J155" i="106"/>
  <c r="L154" i="106"/>
  <c r="K154" i="106"/>
  <c r="J154" i="106"/>
  <c r="L153" i="106"/>
  <c r="K153" i="106"/>
  <c r="J153" i="106"/>
  <c r="L152" i="106"/>
  <c r="K152" i="106"/>
  <c r="J152" i="106"/>
  <c r="L151" i="106"/>
  <c r="K151" i="106"/>
  <c r="J151" i="106"/>
  <c r="L150" i="106"/>
  <c r="K150" i="106"/>
  <c r="J150" i="106"/>
  <c r="L149" i="106"/>
  <c r="K149" i="106"/>
  <c r="J149" i="106"/>
  <c r="L148" i="106"/>
  <c r="K148" i="106"/>
  <c r="J148" i="106"/>
  <c r="L147" i="106"/>
  <c r="K147" i="106"/>
  <c r="J147" i="106"/>
  <c r="L146" i="106"/>
  <c r="K146" i="106"/>
  <c r="J146" i="106"/>
  <c r="L145" i="106"/>
  <c r="K145" i="106"/>
  <c r="J145" i="106"/>
  <c r="L144" i="106"/>
  <c r="K144" i="106"/>
  <c r="J144" i="106"/>
  <c r="L143" i="106"/>
  <c r="K143" i="106"/>
  <c r="J143" i="106"/>
  <c r="L142" i="106"/>
  <c r="K142" i="106"/>
  <c r="J142" i="106"/>
  <c r="L141" i="106"/>
  <c r="K141" i="106"/>
  <c r="J141" i="106"/>
  <c r="L140" i="106"/>
  <c r="K140" i="106"/>
  <c r="J140" i="106"/>
  <c r="L139" i="106"/>
  <c r="K139" i="106"/>
  <c r="J139" i="106"/>
  <c r="L138" i="106"/>
  <c r="K138" i="106"/>
  <c r="J138" i="106"/>
  <c r="L137" i="106"/>
  <c r="K137" i="106"/>
  <c r="J137" i="106"/>
  <c r="L136" i="106"/>
  <c r="K136" i="106"/>
  <c r="J136" i="106"/>
  <c r="L135" i="106"/>
  <c r="K135" i="106"/>
  <c r="J135" i="106"/>
  <c r="L134" i="106"/>
  <c r="K134" i="106"/>
  <c r="J134" i="106"/>
  <c r="L133" i="106"/>
  <c r="K133" i="106"/>
  <c r="J133" i="106"/>
  <c r="L132" i="106"/>
  <c r="K132" i="106"/>
  <c r="J132" i="106"/>
  <c r="L131" i="106"/>
  <c r="K131" i="106"/>
  <c r="J131" i="106"/>
  <c r="L130" i="106"/>
  <c r="K130" i="106"/>
  <c r="J130" i="106"/>
  <c r="L129" i="106"/>
  <c r="K129" i="106"/>
  <c r="J129" i="106"/>
  <c r="L128" i="106"/>
  <c r="K128" i="106"/>
  <c r="J128" i="106"/>
  <c r="L127" i="106"/>
  <c r="K127" i="106"/>
  <c r="J127" i="106"/>
  <c r="L126" i="106"/>
  <c r="K126" i="106"/>
  <c r="J126" i="106"/>
  <c r="L125" i="106"/>
  <c r="K125" i="106"/>
  <c r="J125" i="106"/>
  <c r="L124" i="106"/>
  <c r="K124" i="106"/>
  <c r="J124" i="106"/>
  <c r="L123" i="106"/>
  <c r="K123" i="106"/>
  <c r="J123" i="106"/>
  <c r="L122" i="106"/>
  <c r="K122" i="106"/>
  <c r="J122" i="106"/>
  <c r="L121" i="106"/>
  <c r="K121" i="106"/>
  <c r="J121" i="106"/>
  <c r="L120" i="106"/>
  <c r="K120" i="106"/>
  <c r="J120" i="106"/>
  <c r="L119" i="106"/>
  <c r="K119" i="106"/>
  <c r="J119" i="106"/>
  <c r="L118" i="106"/>
  <c r="K118" i="106"/>
  <c r="J118" i="106"/>
  <c r="L117" i="106"/>
  <c r="K117" i="106"/>
  <c r="J117" i="106"/>
  <c r="L116" i="106"/>
  <c r="K116" i="106"/>
  <c r="J116" i="106"/>
  <c r="L115" i="106"/>
  <c r="K115" i="106"/>
  <c r="J115" i="106"/>
  <c r="L114" i="106"/>
  <c r="K114" i="106"/>
  <c r="J114" i="106"/>
  <c r="L113" i="106"/>
  <c r="K113" i="106"/>
  <c r="J113" i="106"/>
  <c r="L112" i="106"/>
  <c r="K112" i="106"/>
  <c r="J112" i="106"/>
  <c r="L111" i="106"/>
  <c r="K111" i="106"/>
  <c r="J111" i="106"/>
  <c r="L110" i="106"/>
  <c r="K110" i="106"/>
  <c r="J110" i="106"/>
  <c r="L109" i="106"/>
  <c r="K109" i="106"/>
  <c r="J109" i="106"/>
  <c r="L108" i="106"/>
  <c r="K108" i="106"/>
  <c r="J108" i="106"/>
  <c r="L107" i="106"/>
  <c r="K107" i="106"/>
  <c r="J107" i="106"/>
  <c r="L106" i="106"/>
  <c r="K106" i="106"/>
  <c r="J106" i="106"/>
  <c r="L105" i="106"/>
  <c r="K105" i="106"/>
  <c r="J105" i="106"/>
  <c r="L104" i="106"/>
  <c r="K104" i="106"/>
  <c r="J104" i="106"/>
  <c r="L103" i="106"/>
  <c r="K103" i="106"/>
  <c r="J103" i="106"/>
  <c r="L102" i="106"/>
  <c r="K102" i="106"/>
  <c r="J102" i="106"/>
  <c r="L101" i="106"/>
  <c r="K101" i="106"/>
  <c r="J101" i="106"/>
  <c r="L100" i="106"/>
  <c r="K100" i="106"/>
  <c r="J100" i="106"/>
  <c r="L99" i="106"/>
  <c r="K99" i="106"/>
  <c r="J99" i="106"/>
  <c r="L98" i="106"/>
  <c r="K98" i="106"/>
  <c r="J98" i="106"/>
  <c r="L97" i="106"/>
  <c r="K97" i="106"/>
  <c r="J97" i="106"/>
  <c r="L96" i="106"/>
  <c r="K96" i="106"/>
  <c r="J96" i="106"/>
  <c r="L95" i="106"/>
  <c r="K95" i="106"/>
  <c r="J95" i="106"/>
  <c r="L94" i="106"/>
  <c r="K94" i="106"/>
  <c r="J94" i="106"/>
  <c r="L93" i="106"/>
  <c r="K93" i="106"/>
  <c r="J93" i="106"/>
  <c r="L92" i="106"/>
  <c r="K92" i="106"/>
  <c r="J92" i="106"/>
  <c r="L91" i="106"/>
  <c r="K91" i="106"/>
  <c r="J91" i="106"/>
  <c r="L90" i="106"/>
  <c r="K90" i="106"/>
  <c r="J90" i="106"/>
  <c r="L89" i="106"/>
  <c r="K89" i="106"/>
  <c r="J89" i="106"/>
  <c r="L88" i="106"/>
  <c r="K88" i="106"/>
  <c r="J88" i="106"/>
  <c r="L87" i="106"/>
  <c r="K87" i="106"/>
  <c r="J87" i="106"/>
  <c r="L86" i="106"/>
  <c r="K86" i="106"/>
  <c r="J86" i="106"/>
  <c r="L85" i="106"/>
  <c r="K85" i="106"/>
  <c r="J85" i="106"/>
  <c r="L84" i="106"/>
  <c r="K84" i="106"/>
  <c r="J84" i="106"/>
  <c r="L83" i="106"/>
  <c r="K83" i="106"/>
  <c r="J83" i="106"/>
  <c r="L82" i="106"/>
  <c r="K82" i="106"/>
  <c r="J82" i="106"/>
  <c r="L81" i="106"/>
  <c r="K81" i="106"/>
  <c r="J81" i="106"/>
  <c r="L80" i="106"/>
  <c r="K80" i="106"/>
  <c r="J80" i="106"/>
  <c r="L79" i="106"/>
  <c r="K79" i="106"/>
  <c r="J79" i="106"/>
  <c r="L78" i="106"/>
  <c r="K78" i="106"/>
  <c r="J78" i="106"/>
  <c r="L77" i="106"/>
  <c r="K77" i="106"/>
  <c r="J77" i="106"/>
  <c r="L76" i="106"/>
  <c r="K76" i="106"/>
  <c r="J76" i="106"/>
  <c r="L75" i="106"/>
  <c r="K75" i="106"/>
  <c r="J75" i="106"/>
  <c r="L74" i="106"/>
  <c r="K74" i="106"/>
  <c r="J74" i="106"/>
  <c r="L73" i="106"/>
  <c r="K73" i="106"/>
  <c r="J73" i="106"/>
  <c r="L72" i="106"/>
  <c r="K72" i="106"/>
  <c r="J72" i="106"/>
  <c r="L71" i="106"/>
  <c r="K71" i="106"/>
  <c r="J71" i="106"/>
  <c r="L70" i="106"/>
  <c r="K70" i="106"/>
  <c r="J70" i="106"/>
  <c r="L69" i="106"/>
  <c r="K69" i="106"/>
  <c r="J69" i="106"/>
  <c r="L68" i="106"/>
  <c r="K68" i="106"/>
  <c r="J68" i="106"/>
  <c r="L67" i="106"/>
  <c r="K67" i="106"/>
  <c r="J67" i="106"/>
  <c r="L66" i="106"/>
  <c r="K66" i="106"/>
  <c r="J66" i="106"/>
  <c r="L65" i="106"/>
  <c r="K65" i="106"/>
  <c r="J65" i="106"/>
  <c r="L64" i="106"/>
  <c r="K64" i="106"/>
  <c r="J64" i="106"/>
  <c r="L63" i="106"/>
  <c r="K63" i="106"/>
  <c r="J63" i="106"/>
  <c r="L62" i="106"/>
  <c r="K62" i="106"/>
  <c r="J62" i="106"/>
  <c r="L61" i="106"/>
  <c r="K61" i="106"/>
  <c r="J61" i="106"/>
  <c r="L60" i="106"/>
  <c r="K60" i="106"/>
  <c r="J60" i="106"/>
  <c r="L59" i="106"/>
  <c r="K59" i="106"/>
  <c r="J59" i="106"/>
  <c r="L58" i="106"/>
  <c r="K58" i="106"/>
  <c r="J58" i="106"/>
  <c r="L57" i="106"/>
  <c r="K57" i="106"/>
  <c r="J57" i="106"/>
  <c r="L56" i="106"/>
  <c r="K56" i="106"/>
  <c r="J56" i="106"/>
  <c r="L55" i="106"/>
  <c r="K55" i="106"/>
  <c r="J55" i="106"/>
  <c r="L54" i="106"/>
  <c r="K54" i="106"/>
  <c r="J54" i="106"/>
  <c r="L53" i="106"/>
  <c r="K53" i="106"/>
  <c r="J53" i="106"/>
  <c r="L52" i="106"/>
  <c r="K52" i="106"/>
  <c r="J52" i="106"/>
  <c r="L51" i="106"/>
  <c r="K51" i="106"/>
  <c r="J51" i="106"/>
  <c r="L50" i="106"/>
  <c r="K50" i="106"/>
  <c r="J50" i="106"/>
  <c r="L49" i="106"/>
  <c r="K49" i="106"/>
  <c r="J49" i="106"/>
  <c r="L48" i="106"/>
  <c r="K48" i="106"/>
  <c r="J48" i="106"/>
  <c r="L47" i="106"/>
  <c r="K47" i="106"/>
  <c r="J47" i="106"/>
  <c r="L46" i="106"/>
  <c r="K46" i="106"/>
  <c r="J46" i="106"/>
  <c r="L45" i="106"/>
  <c r="K45" i="106"/>
  <c r="J45" i="106"/>
  <c r="L44" i="106"/>
  <c r="K44" i="106"/>
  <c r="J44" i="106"/>
  <c r="L43" i="106"/>
  <c r="K43" i="106"/>
  <c r="J43" i="106"/>
  <c r="L42" i="106"/>
  <c r="K42" i="106"/>
  <c r="J42" i="106"/>
  <c r="L41" i="106"/>
  <c r="K41" i="106"/>
  <c r="J41" i="106"/>
  <c r="L40" i="106"/>
  <c r="K40" i="106"/>
  <c r="J40" i="106"/>
  <c r="L39" i="106"/>
  <c r="K39" i="106"/>
  <c r="J39" i="106"/>
  <c r="L38" i="106"/>
  <c r="K38" i="106"/>
  <c r="J38" i="106"/>
  <c r="L37" i="106"/>
  <c r="K37" i="106"/>
  <c r="J37" i="106"/>
  <c r="L36" i="106"/>
  <c r="K36" i="106"/>
  <c r="J36" i="106"/>
  <c r="L35" i="106"/>
  <c r="K35" i="106"/>
  <c r="J35" i="106"/>
  <c r="L34" i="106"/>
  <c r="K34" i="106"/>
  <c r="J34" i="106"/>
  <c r="L33" i="106"/>
  <c r="K33" i="106"/>
  <c r="J33" i="106"/>
  <c r="L32" i="106"/>
  <c r="K32" i="106"/>
  <c r="J32" i="106"/>
  <c r="L31" i="106"/>
  <c r="K31" i="106"/>
  <c r="J31" i="106"/>
  <c r="L30" i="106"/>
  <c r="K30" i="106"/>
  <c r="J30" i="106"/>
  <c r="L29" i="106"/>
  <c r="K29" i="106"/>
  <c r="J29" i="106"/>
  <c r="L28" i="106"/>
  <c r="K28" i="106"/>
  <c r="J28" i="106"/>
  <c r="L27" i="106"/>
  <c r="K27" i="106"/>
  <c r="J27" i="106"/>
  <c r="L26" i="106"/>
  <c r="K26" i="106"/>
  <c r="J26" i="106"/>
  <c r="L25" i="106"/>
  <c r="K25" i="106"/>
  <c r="J25" i="106"/>
  <c r="L24" i="106"/>
  <c r="K24" i="106"/>
  <c r="J24" i="106"/>
  <c r="L23" i="106"/>
  <c r="K23" i="106"/>
  <c r="J23" i="106"/>
  <c r="L22" i="106"/>
  <c r="K22" i="106"/>
  <c r="J22" i="106"/>
  <c r="L21" i="106"/>
  <c r="K21" i="106"/>
  <c r="J21" i="106"/>
  <c r="L20" i="106"/>
  <c r="K20" i="106"/>
  <c r="J20" i="106"/>
  <c r="L19" i="106"/>
  <c r="K19" i="106"/>
  <c r="J19" i="106"/>
  <c r="L18" i="106"/>
  <c r="K18" i="106"/>
  <c r="J18" i="106"/>
  <c r="L17" i="106"/>
  <c r="K17" i="106"/>
  <c r="J17" i="106"/>
  <c r="L16" i="106"/>
  <c r="K16" i="106"/>
  <c r="J16" i="106"/>
  <c r="L15" i="106"/>
  <c r="K15" i="106"/>
  <c r="J15" i="106"/>
  <c r="L14" i="106"/>
  <c r="K14" i="106"/>
  <c r="J14" i="106"/>
  <c r="L13" i="106"/>
  <c r="K13" i="106"/>
  <c r="J13" i="106"/>
  <c r="L12" i="106"/>
  <c r="K12" i="106"/>
  <c r="J12" i="106"/>
  <c r="L11" i="106"/>
  <c r="K11" i="106"/>
  <c r="J11" i="106"/>
  <c r="L10" i="106"/>
  <c r="K10" i="106"/>
  <c r="J10" i="106"/>
  <c r="L9" i="106"/>
  <c r="K9" i="106"/>
  <c r="J9" i="106"/>
  <c r="L8" i="106"/>
  <c r="K8" i="106"/>
  <c r="J8" i="106"/>
  <c r="L7" i="106"/>
  <c r="K7" i="106"/>
  <c r="J7" i="106"/>
  <c r="L6" i="106"/>
  <c r="K6" i="106"/>
  <c r="J6" i="106"/>
  <c r="L5" i="106"/>
  <c r="K5" i="106"/>
  <c r="J5" i="106"/>
  <c r="L293" i="91"/>
  <c r="K293" i="91"/>
  <c r="J293" i="91"/>
  <c r="H293" i="91"/>
  <c r="L292" i="91"/>
  <c r="K292" i="91"/>
  <c r="J292" i="91"/>
  <c r="H292" i="91"/>
  <c r="L291" i="91"/>
  <c r="K291" i="91"/>
  <c r="J291" i="91"/>
  <c r="H291" i="91"/>
  <c r="L290" i="91"/>
  <c r="K290" i="91"/>
  <c r="J290" i="91"/>
  <c r="H290" i="91"/>
  <c r="L289" i="91"/>
  <c r="K289" i="91"/>
  <c r="J289" i="91"/>
  <c r="H289" i="91"/>
  <c r="L288" i="91"/>
  <c r="K288" i="91"/>
  <c r="J288" i="91"/>
  <c r="H288" i="91"/>
  <c r="L287" i="91"/>
  <c r="K287" i="91"/>
  <c r="J287" i="91"/>
  <c r="H287" i="91"/>
  <c r="L286" i="91"/>
  <c r="K286" i="91"/>
  <c r="J286" i="91"/>
  <c r="H286" i="91"/>
  <c r="L285" i="91"/>
  <c r="K285" i="91"/>
  <c r="J285" i="91"/>
  <c r="H285" i="91"/>
  <c r="L284" i="91"/>
  <c r="K284" i="91"/>
  <c r="J284" i="91"/>
  <c r="H284" i="91"/>
  <c r="L283" i="91"/>
  <c r="K283" i="91"/>
  <c r="J283" i="91"/>
  <c r="H283" i="91"/>
  <c r="L282" i="91"/>
  <c r="K282" i="91"/>
  <c r="J282" i="91"/>
  <c r="H282" i="91"/>
  <c r="L281" i="91"/>
  <c r="K281" i="91"/>
  <c r="J281" i="91"/>
  <c r="H281" i="91"/>
  <c r="L280" i="91"/>
  <c r="K280" i="91"/>
  <c r="J280" i="91"/>
  <c r="H280" i="91"/>
  <c r="L279" i="91"/>
  <c r="K279" i="91"/>
  <c r="J279" i="91"/>
  <c r="H279" i="91"/>
  <c r="L278" i="91"/>
  <c r="K278" i="91"/>
  <c r="J278" i="91"/>
  <c r="H278" i="91"/>
  <c r="L277" i="91"/>
  <c r="K277" i="91"/>
  <c r="J277" i="91"/>
  <c r="H277" i="91"/>
  <c r="L276" i="91"/>
  <c r="K276" i="91"/>
  <c r="J276" i="91"/>
  <c r="H276" i="91"/>
  <c r="L275" i="91"/>
  <c r="K275" i="91"/>
  <c r="J275" i="91"/>
  <c r="H275" i="91"/>
  <c r="L274" i="91"/>
  <c r="K274" i="91"/>
  <c r="J274" i="91"/>
  <c r="H274" i="91"/>
  <c r="L273" i="91"/>
  <c r="K273" i="91"/>
  <c r="J273" i="91"/>
  <c r="H273" i="91"/>
  <c r="L272" i="91"/>
  <c r="K272" i="91"/>
  <c r="J272" i="91"/>
  <c r="H272" i="91"/>
  <c r="L271" i="91"/>
  <c r="K271" i="91"/>
  <c r="J271" i="91"/>
  <c r="H271" i="91"/>
  <c r="L270" i="91"/>
  <c r="K270" i="91"/>
  <c r="J270" i="91"/>
  <c r="H270" i="91"/>
  <c r="L269" i="91"/>
  <c r="K269" i="91"/>
  <c r="J269" i="91"/>
  <c r="H269" i="91"/>
  <c r="L268" i="91"/>
  <c r="K268" i="91"/>
  <c r="J268" i="91"/>
  <c r="H268" i="91"/>
  <c r="L267" i="91"/>
  <c r="K267" i="91"/>
  <c r="J267" i="91"/>
  <c r="H267" i="91"/>
  <c r="L266" i="91"/>
  <c r="K266" i="91"/>
  <c r="J266" i="91"/>
  <c r="H266" i="91"/>
  <c r="L265" i="91"/>
  <c r="K265" i="91"/>
  <c r="J265" i="91"/>
  <c r="H265" i="91"/>
  <c r="L264" i="91"/>
  <c r="K264" i="91"/>
  <c r="J264" i="91"/>
  <c r="H264" i="91"/>
  <c r="L263" i="91"/>
  <c r="K263" i="91"/>
  <c r="J263" i="91"/>
  <c r="H263" i="91"/>
  <c r="L262" i="91"/>
  <c r="K262" i="91"/>
  <c r="J262" i="91"/>
  <c r="H262" i="91"/>
  <c r="L261" i="91"/>
  <c r="K261" i="91"/>
  <c r="J261" i="91"/>
  <c r="H261" i="91"/>
  <c r="L260" i="91"/>
  <c r="K260" i="91"/>
  <c r="J260" i="91"/>
  <c r="H260" i="91"/>
  <c r="L259" i="91"/>
  <c r="K259" i="91"/>
  <c r="J259" i="91"/>
  <c r="H259" i="91"/>
  <c r="L258" i="91"/>
  <c r="K258" i="91"/>
  <c r="J258" i="91"/>
  <c r="H258" i="91"/>
  <c r="L257" i="91"/>
  <c r="K257" i="91"/>
  <c r="J257" i="91"/>
  <c r="H257" i="91"/>
  <c r="L256" i="91"/>
  <c r="K256" i="91"/>
  <c r="J256" i="91"/>
  <c r="H256" i="91"/>
  <c r="L255" i="91"/>
  <c r="K255" i="91"/>
  <c r="J255" i="91"/>
  <c r="H255" i="91"/>
  <c r="L254" i="91"/>
  <c r="K254" i="91"/>
  <c r="J254" i="91"/>
  <c r="H254" i="91"/>
  <c r="L253" i="91"/>
  <c r="K253" i="91"/>
  <c r="J253" i="91"/>
  <c r="H253" i="91"/>
  <c r="L252" i="91"/>
  <c r="K252" i="91"/>
  <c r="J252" i="91"/>
  <c r="H252" i="91"/>
  <c r="L251" i="91"/>
  <c r="K251" i="91"/>
  <c r="J251" i="91"/>
  <c r="H251" i="91"/>
  <c r="L250" i="91"/>
  <c r="K250" i="91"/>
  <c r="J250" i="91"/>
  <c r="H250" i="91"/>
  <c r="L249" i="91"/>
  <c r="K249" i="91"/>
  <c r="J249" i="91"/>
  <c r="H249" i="91"/>
  <c r="L248" i="91"/>
  <c r="K248" i="91"/>
  <c r="J248" i="91"/>
  <c r="H248" i="91"/>
  <c r="L247" i="91"/>
  <c r="K247" i="91"/>
  <c r="J247" i="91"/>
  <c r="H247" i="91"/>
  <c r="L246" i="91"/>
  <c r="K246" i="91"/>
  <c r="J246" i="91"/>
  <c r="H246" i="91"/>
  <c r="L245" i="91"/>
  <c r="K245" i="91"/>
  <c r="J245" i="91"/>
  <c r="H245" i="91"/>
  <c r="L244" i="91"/>
  <c r="K244" i="91"/>
  <c r="J244" i="91"/>
  <c r="H244" i="91"/>
  <c r="L243" i="91"/>
  <c r="K243" i="91"/>
  <c r="J243" i="91"/>
  <c r="H243" i="91"/>
  <c r="L242" i="91"/>
  <c r="K242" i="91"/>
  <c r="J242" i="91"/>
  <c r="H242" i="91"/>
  <c r="L241" i="91"/>
  <c r="K241" i="91"/>
  <c r="J241" i="91"/>
  <c r="H241" i="91"/>
  <c r="L240" i="91"/>
  <c r="K240" i="91"/>
  <c r="J240" i="91"/>
  <c r="H240" i="91"/>
  <c r="L239" i="91"/>
  <c r="K239" i="91"/>
  <c r="J239" i="91"/>
  <c r="H239" i="91"/>
  <c r="L238" i="91"/>
  <c r="K238" i="91"/>
  <c r="J238" i="91"/>
  <c r="H238" i="91"/>
  <c r="L237" i="91"/>
  <c r="K237" i="91"/>
  <c r="J237" i="91"/>
  <c r="H237" i="91"/>
  <c r="L236" i="91"/>
  <c r="K236" i="91"/>
  <c r="J236" i="91"/>
  <c r="H236" i="91"/>
  <c r="L235" i="91"/>
  <c r="K235" i="91"/>
  <c r="J235" i="91"/>
  <c r="H235" i="91"/>
  <c r="L234" i="91"/>
  <c r="K234" i="91"/>
  <c r="J234" i="91"/>
  <c r="H234" i="91"/>
  <c r="L233" i="91"/>
  <c r="K233" i="91"/>
  <c r="J233" i="91"/>
  <c r="H233" i="91"/>
  <c r="L232" i="91"/>
  <c r="K232" i="91"/>
  <c r="J232" i="91"/>
  <c r="L231" i="91"/>
  <c r="K231" i="91"/>
  <c r="J231" i="91"/>
  <c r="L230" i="91"/>
  <c r="K230" i="91"/>
  <c r="J230" i="91"/>
  <c r="L229" i="91"/>
  <c r="K229" i="91"/>
  <c r="J229" i="91"/>
  <c r="L228" i="91"/>
  <c r="K228" i="91"/>
  <c r="J228" i="91"/>
  <c r="L227" i="91"/>
  <c r="K227" i="91"/>
  <c r="J227" i="91"/>
  <c r="L226" i="91"/>
  <c r="K226" i="91"/>
  <c r="J226" i="91"/>
  <c r="L225" i="91"/>
  <c r="K225" i="91"/>
  <c r="J225" i="91"/>
  <c r="L224" i="91"/>
  <c r="K224" i="91"/>
  <c r="J224" i="91"/>
  <c r="L223" i="91"/>
  <c r="K223" i="91"/>
  <c r="J223" i="91"/>
  <c r="L222" i="91"/>
  <c r="K222" i="91"/>
  <c r="J222" i="91"/>
  <c r="L221" i="91"/>
  <c r="K221" i="91"/>
  <c r="J221" i="91"/>
  <c r="L220" i="91"/>
  <c r="K220" i="91"/>
  <c r="J220" i="91"/>
  <c r="L219" i="91"/>
  <c r="K219" i="91"/>
  <c r="J219" i="91"/>
  <c r="L218" i="91"/>
  <c r="K218" i="91"/>
  <c r="J218" i="91"/>
  <c r="L217" i="91"/>
  <c r="K217" i="91"/>
  <c r="J217" i="91"/>
  <c r="L216" i="91"/>
  <c r="K216" i="91"/>
  <c r="J216" i="91"/>
  <c r="L215" i="91"/>
  <c r="K215" i="91"/>
  <c r="J215" i="91"/>
  <c r="L214" i="91"/>
  <c r="K214" i="91"/>
  <c r="J214" i="91"/>
  <c r="L213" i="91"/>
  <c r="K213" i="91"/>
  <c r="J213" i="91"/>
  <c r="L212" i="91"/>
  <c r="K212" i="91"/>
  <c r="J212" i="91"/>
  <c r="L211" i="91"/>
  <c r="K211" i="91"/>
  <c r="J211" i="91"/>
  <c r="L210" i="91"/>
  <c r="K210" i="91"/>
  <c r="J210" i="91"/>
  <c r="L209" i="91"/>
  <c r="K209" i="91"/>
  <c r="J209" i="91"/>
  <c r="L208" i="91"/>
  <c r="K208" i="91"/>
  <c r="J208" i="91"/>
  <c r="L207" i="91"/>
  <c r="K207" i="91"/>
  <c r="J207" i="91"/>
  <c r="L206" i="91"/>
  <c r="K206" i="91"/>
  <c r="J206" i="91"/>
  <c r="L205" i="91"/>
  <c r="K205" i="91"/>
  <c r="J205" i="91"/>
  <c r="L204" i="91"/>
  <c r="K204" i="91"/>
  <c r="J204" i="91"/>
  <c r="L203" i="91"/>
  <c r="K203" i="91"/>
  <c r="J203" i="91"/>
  <c r="L202" i="91"/>
  <c r="K202" i="91"/>
  <c r="J202" i="91"/>
  <c r="L201" i="91"/>
  <c r="K201" i="91"/>
  <c r="J201" i="91"/>
  <c r="L200" i="91"/>
  <c r="K200" i="91"/>
  <c r="J200" i="91"/>
  <c r="L199" i="91"/>
  <c r="K199" i="91"/>
  <c r="J199" i="91"/>
  <c r="L198" i="91"/>
  <c r="K198" i="91"/>
  <c r="J198" i="91"/>
  <c r="L197" i="91"/>
  <c r="K197" i="91"/>
  <c r="J197" i="91"/>
  <c r="L196" i="91"/>
  <c r="K196" i="91"/>
  <c r="J196" i="91"/>
  <c r="L195" i="91"/>
  <c r="K195" i="91"/>
  <c r="J195" i="91"/>
  <c r="L194" i="91"/>
  <c r="K194" i="91"/>
  <c r="J194" i="91"/>
  <c r="L193" i="91"/>
  <c r="K193" i="91"/>
  <c r="J193" i="91"/>
  <c r="L192" i="91"/>
  <c r="K192" i="91"/>
  <c r="J192" i="91"/>
  <c r="L191" i="91"/>
  <c r="K191" i="91"/>
  <c r="J191" i="91"/>
  <c r="L190" i="91"/>
  <c r="K190" i="91"/>
  <c r="J190" i="91"/>
  <c r="L189" i="91"/>
  <c r="K189" i="91"/>
  <c r="J189" i="91"/>
  <c r="L188" i="91"/>
  <c r="K188" i="91"/>
  <c r="J188" i="91"/>
  <c r="L187" i="91"/>
  <c r="K187" i="91"/>
  <c r="J187" i="91"/>
  <c r="L186" i="91"/>
  <c r="K186" i="91"/>
  <c r="J186" i="91"/>
  <c r="L185" i="91"/>
  <c r="K185" i="91"/>
  <c r="J185" i="91"/>
  <c r="L184" i="91"/>
  <c r="K184" i="91"/>
  <c r="J184" i="91"/>
  <c r="L183" i="91"/>
  <c r="K183" i="91"/>
  <c r="J183" i="91"/>
  <c r="L182" i="91"/>
  <c r="K182" i="91"/>
  <c r="J182" i="91"/>
  <c r="L181" i="91"/>
  <c r="K181" i="91"/>
  <c r="J181" i="91"/>
  <c r="L180" i="91"/>
  <c r="K180" i="91"/>
  <c r="J180" i="91"/>
  <c r="L179" i="91"/>
  <c r="K179" i="91"/>
  <c r="J179" i="91"/>
  <c r="L178" i="91"/>
  <c r="K178" i="91"/>
  <c r="J178" i="91"/>
  <c r="L177" i="91"/>
  <c r="K177" i="91"/>
  <c r="J177" i="91"/>
  <c r="L176" i="91"/>
  <c r="K176" i="91"/>
  <c r="J176" i="91"/>
  <c r="L175" i="91"/>
  <c r="K175" i="91"/>
  <c r="J175" i="91"/>
  <c r="L174" i="91"/>
  <c r="K174" i="91"/>
  <c r="J174" i="91"/>
  <c r="L173" i="91"/>
  <c r="K173" i="91"/>
  <c r="J173" i="91"/>
  <c r="L172" i="91"/>
  <c r="K172" i="91"/>
  <c r="J172" i="91"/>
  <c r="L171" i="91"/>
  <c r="K171" i="91"/>
  <c r="J171" i="91"/>
  <c r="L170" i="91"/>
  <c r="K170" i="91"/>
  <c r="J170" i="91"/>
  <c r="L169" i="91"/>
  <c r="K169" i="91"/>
  <c r="J169" i="91"/>
  <c r="L168" i="91"/>
  <c r="K168" i="91"/>
  <c r="J168" i="91"/>
  <c r="L167" i="91"/>
  <c r="K167" i="91"/>
  <c r="J167" i="91"/>
  <c r="L166" i="91"/>
  <c r="K166" i="91"/>
  <c r="J166" i="91"/>
  <c r="L165" i="91"/>
  <c r="K165" i="91"/>
  <c r="J165" i="91"/>
  <c r="L164" i="91"/>
  <c r="K164" i="91"/>
  <c r="J164" i="91"/>
  <c r="L163" i="91"/>
  <c r="K163" i="91"/>
  <c r="J163" i="91"/>
  <c r="L162" i="91"/>
  <c r="K162" i="91"/>
  <c r="J162" i="91"/>
  <c r="L161" i="91"/>
  <c r="K161" i="91"/>
  <c r="J161" i="91"/>
  <c r="L160" i="91"/>
  <c r="K160" i="91"/>
  <c r="J160" i="91"/>
  <c r="L159" i="91"/>
  <c r="K159" i="91"/>
  <c r="J159" i="91"/>
  <c r="L158" i="91"/>
  <c r="K158" i="91"/>
  <c r="J158" i="91"/>
  <c r="L157" i="91"/>
  <c r="K157" i="91"/>
  <c r="J157" i="91"/>
  <c r="L156" i="91"/>
  <c r="K156" i="91"/>
  <c r="J156" i="91"/>
  <c r="L155" i="91"/>
  <c r="K155" i="91"/>
  <c r="J155" i="91"/>
  <c r="L154" i="91"/>
  <c r="K154" i="91"/>
  <c r="J154" i="91"/>
  <c r="L153" i="91"/>
  <c r="K153" i="91"/>
  <c r="J153" i="91"/>
  <c r="L152" i="91"/>
  <c r="K152" i="91"/>
  <c r="J152" i="91"/>
  <c r="L151" i="91"/>
  <c r="K151" i="91"/>
  <c r="J151" i="91"/>
  <c r="L150" i="91"/>
  <c r="K150" i="91"/>
  <c r="J150" i="91"/>
  <c r="L149" i="91"/>
  <c r="K149" i="91"/>
  <c r="J149" i="91"/>
  <c r="L148" i="91"/>
  <c r="K148" i="91"/>
  <c r="J148" i="91"/>
  <c r="L147" i="91"/>
  <c r="K147" i="91"/>
  <c r="J147" i="91"/>
  <c r="L146" i="91"/>
  <c r="K146" i="91"/>
  <c r="J146" i="91"/>
  <c r="L145" i="91"/>
  <c r="K145" i="91"/>
  <c r="J145" i="91"/>
  <c r="L144" i="91"/>
  <c r="K144" i="91"/>
  <c r="J144" i="91"/>
  <c r="L143" i="91"/>
  <c r="K143" i="91"/>
  <c r="J143" i="91"/>
  <c r="L142" i="91"/>
  <c r="K142" i="91"/>
  <c r="J142" i="91"/>
  <c r="L141" i="91"/>
  <c r="K141" i="91"/>
  <c r="J141" i="91"/>
  <c r="L140" i="91"/>
  <c r="K140" i="91"/>
  <c r="J140" i="91"/>
  <c r="L139" i="91"/>
  <c r="K139" i="91"/>
  <c r="J139" i="91"/>
  <c r="L138" i="91"/>
  <c r="K138" i="91"/>
  <c r="J138" i="91"/>
  <c r="L137" i="91"/>
  <c r="K137" i="91"/>
  <c r="J137" i="91"/>
  <c r="L136" i="91"/>
  <c r="K136" i="91"/>
  <c r="J136" i="91"/>
  <c r="L135" i="91"/>
  <c r="K135" i="91"/>
  <c r="J135" i="91"/>
  <c r="L134" i="91"/>
  <c r="K134" i="91"/>
  <c r="J134" i="91"/>
  <c r="L133" i="91"/>
  <c r="K133" i="91"/>
  <c r="J133" i="91"/>
  <c r="L132" i="91"/>
  <c r="K132" i="91"/>
  <c r="J132" i="91"/>
  <c r="L131" i="91"/>
  <c r="K131" i="91"/>
  <c r="J131" i="91"/>
  <c r="L130" i="91"/>
  <c r="K130" i="91"/>
  <c r="J130" i="91"/>
  <c r="L129" i="91"/>
  <c r="K129" i="91"/>
  <c r="J129" i="91"/>
  <c r="L128" i="91"/>
  <c r="K128" i="91"/>
  <c r="J128" i="91"/>
  <c r="L127" i="91"/>
  <c r="K127" i="91"/>
  <c r="J127" i="91"/>
  <c r="L126" i="91"/>
  <c r="K126" i="91"/>
  <c r="J126" i="91"/>
  <c r="L125" i="91"/>
  <c r="K125" i="91"/>
  <c r="J125" i="91"/>
  <c r="L124" i="91"/>
  <c r="K124" i="91"/>
  <c r="J124" i="91"/>
  <c r="L123" i="91"/>
  <c r="K123" i="91"/>
  <c r="J123" i="91"/>
  <c r="L122" i="91"/>
  <c r="K122" i="91"/>
  <c r="J122" i="91"/>
  <c r="L121" i="91"/>
  <c r="K121" i="91"/>
  <c r="J121" i="91"/>
  <c r="L120" i="91"/>
  <c r="K120" i="91"/>
  <c r="J120" i="91"/>
  <c r="L119" i="91"/>
  <c r="K119" i="91"/>
  <c r="J119" i="91"/>
  <c r="L118" i="91"/>
  <c r="K118" i="91"/>
  <c r="J118" i="91"/>
  <c r="L117" i="91"/>
  <c r="K117" i="91"/>
  <c r="J117" i="91"/>
  <c r="L116" i="91"/>
  <c r="K116" i="91"/>
  <c r="J116" i="91"/>
  <c r="L115" i="91"/>
  <c r="K115" i="91"/>
  <c r="J115" i="91"/>
  <c r="L114" i="91"/>
  <c r="K114" i="91"/>
  <c r="J114" i="91"/>
  <c r="L113" i="91"/>
  <c r="K113" i="91"/>
  <c r="J113" i="91"/>
  <c r="L112" i="91"/>
  <c r="K112" i="91"/>
  <c r="J112" i="91"/>
  <c r="L111" i="91"/>
  <c r="K111" i="91"/>
  <c r="J111" i="91"/>
  <c r="L110" i="91"/>
  <c r="K110" i="91"/>
  <c r="J110" i="91"/>
  <c r="L109" i="91"/>
  <c r="K109" i="91"/>
  <c r="J109" i="91"/>
  <c r="L108" i="91"/>
  <c r="K108" i="91"/>
  <c r="J108" i="91"/>
  <c r="L107" i="91"/>
  <c r="K107" i="91"/>
  <c r="J107" i="91"/>
  <c r="L106" i="91"/>
  <c r="K106" i="91"/>
  <c r="J106" i="91"/>
  <c r="L105" i="91"/>
  <c r="K105" i="91"/>
  <c r="J105" i="91"/>
  <c r="L104" i="91"/>
  <c r="K104" i="91"/>
  <c r="J104" i="91"/>
  <c r="L103" i="91"/>
  <c r="K103" i="91"/>
  <c r="J103" i="91"/>
  <c r="L102" i="91"/>
  <c r="K102" i="91"/>
  <c r="J102" i="91"/>
  <c r="L101" i="91"/>
  <c r="K101" i="91"/>
  <c r="J101" i="91"/>
  <c r="L100" i="91"/>
  <c r="K100" i="91"/>
  <c r="J100" i="91"/>
  <c r="L99" i="91"/>
  <c r="K99" i="91"/>
  <c r="J99" i="91"/>
  <c r="L98" i="91"/>
  <c r="K98" i="91"/>
  <c r="J98" i="91"/>
  <c r="L97" i="91"/>
  <c r="K97" i="91"/>
  <c r="J97" i="91"/>
  <c r="L96" i="91"/>
  <c r="K96" i="91"/>
  <c r="J96" i="91"/>
  <c r="L95" i="91"/>
  <c r="K95" i="91"/>
  <c r="J95" i="91"/>
  <c r="L94" i="91"/>
  <c r="K94" i="91"/>
  <c r="J94" i="91"/>
  <c r="L93" i="91"/>
  <c r="K93" i="91"/>
  <c r="J93" i="91"/>
  <c r="L92" i="91"/>
  <c r="K92" i="91"/>
  <c r="J92" i="91"/>
  <c r="L91" i="91"/>
  <c r="K91" i="91"/>
  <c r="J91" i="91"/>
  <c r="L90" i="91"/>
  <c r="K90" i="91"/>
  <c r="J90" i="91"/>
  <c r="L89" i="91"/>
  <c r="K89" i="91"/>
  <c r="J89" i="91"/>
  <c r="L88" i="91"/>
  <c r="K88" i="91"/>
  <c r="J88" i="91"/>
  <c r="L87" i="91"/>
  <c r="K87" i="91"/>
  <c r="J87" i="91"/>
  <c r="L86" i="91"/>
  <c r="K86" i="91"/>
  <c r="J86" i="91"/>
  <c r="L85" i="91"/>
  <c r="K85" i="91"/>
  <c r="J85" i="91"/>
  <c r="L84" i="91"/>
  <c r="K84" i="91"/>
  <c r="J84" i="91"/>
  <c r="L83" i="91"/>
  <c r="K83" i="91"/>
  <c r="J83" i="91"/>
  <c r="L82" i="91"/>
  <c r="K82" i="91"/>
  <c r="J82" i="91"/>
  <c r="L81" i="91"/>
  <c r="K81" i="91"/>
  <c r="J81" i="91"/>
  <c r="L80" i="91"/>
  <c r="K80" i="91"/>
  <c r="J80" i="91"/>
  <c r="L79" i="91"/>
  <c r="K79" i="91"/>
  <c r="J79" i="91"/>
  <c r="L78" i="91"/>
  <c r="K78" i="91"/>
  <c r="J78" i="91"/>
  <c r="L77" i="91"/>
  <c r="K77" i="91"/>
  <c r="J77" i="91"/>
  <c r="L76" i="91"/>
  <c r="K76" i="91"/>
  <c r="J76" i="91"/>
  <c r="L75" i="91"/>
  <c r="K75" i="91"/>
  <c r="J75" i="91"/>
  <c r="L74" i="91"/>
  <c r="K74" i="91"/>
  <c r="J74" i="91"/>
  <c r="L73" i="91"/>
  <c r="K73" i="91"/>
  <c r="J73" i="91"/>
  <c r="L72" i="91"/>
  <c r="K72" i="91"/>
  <c r="J72" i="91"/>
  <c r="L71" i="91"/>
  <c r="K71" i="91"/>
  <c r="J71" i="91"/>
  <c r="L70" i="91"/>
  <c r="K70" i="91"/>
  <c r="J70" i="91"/>
  <c r="L69" i="91"/>
  <c r="K69" i="91"/>
  <c r="J69" i="91"/>
  <c r="L68" i="91"/>
  <c r="K68" i="91"/>
  <c r="J68" i="91"/>
  <c r="L67" i="91"/>
  <c r="K67" i="91"/>
  <c r="J67" i="91"/>
  <c r="L66" i="91"/>
  <c r="K66" i="91"/>
  <c r="J66" i="91"/>
  <c r="L65" i="91"/>
  <c r="K65" i="91"/>
  <c r="J65" i="91"/>
  <c r="L64" i="91"/>
  <c r="K64" i="91"/>
  <c r="J64" i="91"/>
  <c r="L63" i="91"/>
  <c r="K63" i="91"/>
  <c r="J63" i="91"/>
  <c r="L62" i="91"/>
  <c r="K62" i="91"/>
  <c r="J62" i="91"/>
  <c r="L61" i="91"/>
  <c r="K61" i="91"/>
  <c r="J61" i="91"/>
  <c r="L60" i="91"/>
  <c r="K60" i="91"/>
  <c r="J60" i="91"/>
  <c r="L59" i="91"/>
  <c r="K59" i="91"/>
  <c r="J59" i="91"/>
  <c r="L58" i="91"/>
  <c r="K58" i="91"/>
  <c r="J58" i="91"/>
  <c r="L57" i="91"/>
  <c r="K57" i="91"/>
  <c r="J57" i="91"/>
  <c r="L56" i="91"/>
  <c r="K56" i="91"/>
  <c r="J56" i="91"/>
  <c r="L55" i="91"/>
  <c r="K55" i="91"/>
  <c r="J55" i="91"/>
  <c r="L54" i="91"/>
  <c r="K54" i="91"/>
  <c r="J54" i="91"/>
  <c r="L53" i="91"/>
  <c r="K53" i="91"/>
  <c r="J53" i="91"/>
  <c r="L52" i="91"/>
  <c r="K52" i="91"/>
  <c r="J52" i="91"/>
  <c r="L51" i="91"/>
  <c r="K51" i="91"/>
  <c r="J51" i="91"/>
  <c r="L50" i="91"/>
  <c r="K50" i="91"/>
  <c r="J50" i="91"/>
  <c r="L49" i="91"/>
  <c r="K49" i="91"/>
  <c r="J49" i="91"/>
  <c r="L48" i="91"/>
  <c r="K48" i="91"/>
  <c r="J48" i="91"/>
  <c r="L47" i="91"/>
  <c r="K47" i="91"/>
  <c r="J47" i="91"/>
  <c r="L46" i="91"/>
  <c r="K46" i="91"/>
  <c r="J46" i="91"/>
  <c r="L45" i="91"/>
  <c r="K45" i="91"/>
  <c r="J45" i="91"/>
  <c r="L44" i="91"/>
  <c r="K44" i="91"/>
  <c r="J44" i="91"/>
  <c r="L43" i="91"/>
  <c r="K43" i="91"/>
  <c r="J43" i="91"/>
  <c r="L42" i="91"/>
  <c r="K42" i="91"/>
  <c r="J42" i="91"/>
  <c r="L41" i="91"/>
  <c r="K41" i="91"/>
  <c r="J41" i="91"/>
  <c r="L40" i="91"/>
  <c r="K40" i="91"/>
  <c r="J40" i="91"/>
  <c r="L39" i="91"/>
  <c r="K39" i="91"/>
  <c r="J39" i="91"/>
  <c r="L38" i="91"/>
  <c r="K38" i="91"/>
  <c r="J38" i="91"/>
  <c r="L37" i="91"/>
  <c r="K37" i="91"/>
  <c r="J37" i="91"/>
  <c r="L36" i="91"/>
  <c r="K36" i="91"/>
  <c r="J36" i="91"/>
  <c r="L35" i="91"/>
  <c r="K35" i="91"/>
  <c r="J35" i="91"/>
  <c r="L34" i="91"/>
  <c r="K34" i="91"/>
  <c r="J34" i="91"/>
  <c r="L33" i="91"/>
  <c r="K33" i="91"/>
  <c r="J33" i="91"/>
  <c r="L32" i="91"/>
  <c r="K32" i="91"/>
  <c r="J32" i="91"/>
  <c r="L31" i="91"/>
  <c r="K31" i="91"/>
  <c r="J31" i="91"/>
  <c r="L30" i="91"/>
  <c r="K30" i="91"/>
  <c r="J30" i="91"/>
  <c r="L29" i="91"/>
  <c r="K29" i="91"/>
  <c r="J29" i="91"/>
  <c r="L28" i="91"/>
  <c r="K28" i="91"/>
  <c r="J28" i="91"/>
  <c r="L27" i="91"/>
  <c r="K27" i="91"/>
  <c r="J27" i="91"/>
  <c r="L26" i="91"/>
  <c r="K26" i="91"/>
  <c r="J26" i="91"/>
  <c r="L25" i="91"/>
  <c r="K25" i="91"/>
  <c r="J25" i="91"/>
  <c r="L24" i="91"/>
  <c r="K24" i="91"/>
  <c r="J24" i="91"/>
  <c r="L23" i="91"/>
  <c r="K23" i="91"/>
  <c r="J23" i="91"/>
  <c r="L22" i="91"/>
  <c r="K22" i="91"/>
  <c r="J22" i="91"/>
  <c r="L21" i="91"/>
  <c r="K21" i="91"/>
  <c r="J21" i="91"/>
  <c r="L20" i="91"/>
  <c r="K20" i="91"/>
  <c r="J20" i="91"/>
  <c r="L19" i="91"/>
  <c r="K19" i="91"/>
  <c r="J19" i="91"/>
  <c r="L18" i="91"/>
  <c r="K18" i="91"/>
  <c r="J18" i="91"/>
  <c r="L17" i="91"/>
  <c r="K17" i="91"/>
  <c r="J17" i="91"/>
  <c r="L16" i="91"/>
  <c r="K16" i="91"/>
  <c r="J16" i="91"/>
  <c r="L15" i="91"/>
  <c r="K15" i="91"/>
  <c r="J15" i="91"/>
  <c r="L14" i="91"/>
  <c r="K14" i="91"/>
  <c r="J14" i="91"/>
  <c r="L13" i="91"/>
  <c r="K13" i="91"/>
  <c r="J13" i="91"/>
  <c r="L12" i="91"/>
  <c r="K12" i="91"/>
  <c r="J12" i="91"/>
  <c r="L11" i="91"/>
  <c r="K11" i="91"/>
  <c r="J11" i="91"/>
  <c r="L10" i="91"/>
  <c r="K10" i="91"/>
  <c r="J10" i="91"/>
  <c r="L9" i="91"/>
  <c r="K9" i="91"/>
  <c r="J9" i="91"/>
  <c r="L8" i="91"/>
  <c r="K8" i="91"/>
  <c r="J8" i="91"/>
  <c r="L7" i="91"/>
  <c r="K7" i="91"/>
  <c r="J7" i="91"/>
  <c r="L6" i="91"/>
  <c r="K6" i="91"/>
  <c r="J6" i="91"/>
  <c r="L5" i="91"/>
  <c r="K5" i="91"/>
  <c r="J5" i="91"/>
  <c r="L293" i="92"/>
  <c r="K293" i="92"/>
  <c r="J293" i="92"/>
  <c r="H293" i="92"/>
  <c r="L292" i="92"/>
  <c r="K292" i="92"/>
  <c r="J292" i="92"/>
  <c r="H292" i="92"/>
  <c r="L291" i="92"/>
  <c r="K291" i="92"/>
  <c r="J291" i="92"/>
  <c r="H291" i="92"/>
  <c r="L290" i="92"/>
  <c r="K290" i="92"/>
  <c r="J290" i="92"/>
  <c r="H290" i="92"/>
  <c r="L289" i="92"/>
  <c r="K289" i="92"/>
  <c r="J289" i="92"/>
  <c r="H289" i="92"/>
  <c r="L288" i="92"/>
  <c r="K288" i="92"/>
  <c r="J288" i="92"/>
  <c r="H288" i="92"/>
  <c r="L287" i="92"/>
  <c r="K287" i="92"/>
  <c r="J287" i="92"/>
  <c r="H287" i="92"/>
  <c r="L286" i="92"/>
  <c r="K286" i="92"/>
  <c r="J286" i="92"/>
  <c r="H286" i="92"/>
  <c r="L285" i="92"/>
  <c r="K285" i="92"/>
  <c r="J285" i="92"/>
  <c r="H285" i="92"/>
  <c r="L284" i="92"/>
  <c r="K284" i="92"/>
  <c r="J284" i="92"/>
  <c r="H284" i="92"/>
  <c r="L283" i="92"/>
  <c r="K283" i="92"/>
  <c r="J283" i="92"/>
  <c r="H283" i="92"/>
  <c r="L282" i="92"/>
  <c r="K282" i="92"/>
  <c r="J282" i="92"/>
  <c r="H282" i="92"/>
  <c r="L281" i="92"/>
  <c r="K281" i="92"/>
  <c r="J281" i="92"/>
  <c r="H281" i="92"/>
  <c r="L280" i="92"/>
  <c r="K280" i="92"/>
  <c r="J280" i="92"/>
  <c r="H280" i="92"/>
  <c r="L279" i="92"/>
  <c r="K279" i="92"/>
  <c r="J279" i="92"/>
  <c r="H279" i="92"/>
  <c r="L278" i="92"/>
  <c r="K278" i="92"/>
  <c r="J278" i="92"/>
  <c r="H278" i="92"/>
  <c r="L277" i="92"/>
  <c r="K277" i="92"/>
  <c r="J277" i="92"/>
  <c r="H277" i="92"/>
  <c r="L276" i="92"/>
  <c r="K276" i="92"/>
  <c r="J276" i="92"/>
  <c r="H276" i="92"/>
  <c r="L275" i="92"/>
  <c r="K275" i="92"/>
  <c r="J275" i="92"/>
  <c r="H275" i="92"/>
  <c r="L274" i="92"/>
  <c r="K274" i="92"/>
  <c r="J274" i="92"/>
  <c r="H274" i="92"/>
  <c r="L273" i="92"/>
  <c r="K273" i="92"/>
  <c r="J273" i="92"/>
  <c r="H273" i="92"/>
  <c r="L272" i="92"/>
  <c r="K272" i="92"/>
  <c r="J272" i="92"/>
  <c r="H272" i="92"/>
  <c r="L271" i="92"/>
  <c r="K271" i="92"/>
  <c r="J271" i="92"/>
  <c r="H271" i="92"/>
  <c r="L270" i="92"/>
  <c r="K270" i="92"/>
  <c r="J270" i="92"/>
  <c r="H270" i="92"/>
  <c r="L269" i="92"/>
  <c r="K269" i="92"/>
  <c r="J269" i="92"/>
  <c r="H269" i="92"/>
  <c r="L268" i="92"/>
  <c r="K268" i="92"/>
  <c r="J268" i="92"/>
  <c r="H268" i="92"/>
  <c r="L267" i="92"/>
  <c r="K267" i="92"/>
  <c r="J267" i="92"/>
  <c r="H267" i="92"/>
  <c r="L266" i="92"/>
  <c r="K266" i="92"/>
  <c r="J266" i="92"/>
  <c r="H266" i="92"/>
  <c r="L265" i="92"/>
  <c r="K265" i="92"/>
  <c r="J265" i="92"/>
  <c r="H265" i="92"/>
  <c r="L264" i="92"/>
  <c r="K264" i="92"/>
  <c r="J264" i="92"/>
  <c r="H264" i="92"/>
  <c r="L263" i="92"/>
  <c r="K263" i="92"/>
  <c r="J263" i="92"/>
  <c r="H263" i="92"/>
  <c r="L262" i="92"/>
  <c r="K262" i="92"/>
  <c r="J262" i="92"/>
  <c r="H262" i="92"/>
  <c r="L261" i="92"/>
  <c r="K261" i="92"/>
  <c r="J261" i="92"/>
  <c r="H261" i="92"/>
  <c r="L260" i="92"/>
  <c r="K260" i="92"/>
  <c r="J260" i="92"/>
  <c r="H260" i="92"/>
  <c r="L259" i="92"/>
  <c r="K259" i="92"/>
  <c r="J259" i="92"/>
  <c r="H259" i="92"/>
  <c r="L258" i="92"/>
  <c r="K258" i="92"/>
  <c r="J258" i="92"/>
  <c r="H258" i="92"/>
  <c r="L257" i="92"/>
  <c r="K257" i="92"/>
  <c r="J257" i="92"/>
  <c r="H257" i="92"/>
  <c r="L256" i="92"/>
  <c r="K256" i="92"/>
  <c r="J256" i="92"/>
  <c r="H256" i="92"/>
  <c r="L255" i="92"/>
  <c r="K255" i="92"/>
  <c r="J255" i="92"/>
  <c r="H255" i="92"/>
  <c r="L254" i="92"/>
  <c r="K254" i="92"/>
  <c r="J254" i="92"/>
  <c r="H254" i="92"/>
  <c r="L253" i="92"/>
  <c r="K253" i="92"/>
  <c r="J253" i="92"/>
  <c r="H253" i="92"/>
  <c r="L252" i="92"/>
  <c r="K252" i="92"/>
  <c r="J252" i="92"/>
  <c r="H252" i="92"/>
  <c r="L251" i="92"/>
  <c r="K251" i="92"/>
  <c r="J251" i="92"/>
  <c r="H251" i="92"/>
  <c r="L250" i="92"/>
  <c r="K250" i="92"/>
  <c r="J250" i="92"/>
  <c r="H250" i="92"/>
  <c r="L249" i="92"/>
  <c r="K249" i="92"/>
  <c r="J249" i="92"/>
  <c r="H249" i="92"/>
  <c r="L248" i="92"/>
  <c r="K248" i="92"/>
  <c r="J248" i="92"/>
  <c r="H248" i="92"/>
  <c r="L247" i="92"/>
  <c r="K247" i="92"/>
  <c r="J247" i="92"/>
  <c r="H247" i="92"/>
  <c r="L246" i="92"/>
  <c r="K246" i="92"/>
  <c r="J246" i="92"/>
  <c r="H246" i="92"/>
  <c r="L245" i="92"/>
  <c r="K245" i="92"/>
  <c r="J245" i="92"/>
  <c r="H245" i="92"/>
  <c r="L244" i="92"/>
  <c r="K244" i="92"/>
  <c r="J244" i="92"/>
  <c r="H244" i="92"/>
  <c r="L243" i="92"/>
  <c r="K243" i="92"/>
  <c r="J243" i="92"/>
  <c r="H243" i="92"/>
  <c r="L242" i="92"/>
  <c r="K242" i="92"/>
  <c r="J242" i="92"/>
  <c r="H242" i="92"/>
  <c r="L241" i="92"/>
  <c r="K241" i="92"/>
  <c r="J241" i="92"/>
  <c r="H241" i="92"/>
  <c r="L240" i="92"/>
  <c r="K240" i="92"/>
  <c r="J240" i="92"/>
  <c r="H240" i="92"/>
  <c r="L239" i="92"/>
  <c r="K239" i="92"/>
  <c r="J239" i="92"/>
  <c r="H239" i="92"/>
  <c r="L238" i="92"/>
  <c r="K238" i="92"/>
  <c r="J238" i="92"/>
  <c r="H238" i="92"/>
  <c r="L237" i="92"/>
  <c r="K237" i="92"/>
  <c r="J237" i="92"/>
  <c r="H237" i="92"/>
  <c r="L236" i="92"/>
  <c r="K236" i="92"/>
  <c r="J236" i="92"/>
  <c r="H236" i="92"/>
  <c r="L235" i="92"/>
  <c r="K235" i="92"/>
  <c r="J235" i="92"/>
  <c r="H235" i="92"/>
  <c r="L234" i="92"/>
  <c r="K234" i="92"/>
  <c r="J234" i="92"/>
  <c r="H234" i="92"/>
  <c r="L233" i="92"/>
  <c r="K233" i="92"/>
  <c r="J233" i="92"/>
  <c r="H233" i="92"/>
  <c r="L232" i="92"/>
  <c r="K232" i="92"/>
  <c r="J232" i="92"/>
  <c r="L231" i="92"/>
  <c r="K231" i="92"/>
  <c r="J231" i="92"/>
  <c r="L230" i="92"/>
  <c r="K230" i="92"/>
  <c r="J230" i="92"/>
  <c r="L229" i="92"/>
  <c r="K229" i="92"/>
  <c r="J229" i="92"/>
  <c r="L228" i="92"/>
  <c r="K228" i="92"/>
  <c r="J228" i="92"/>
  <c r="L227" i="92"/>
  <c r="K227" i="92"/>
  <c r="J227" i="92"/>
  <c r="L226" i="92"/>
  <c r="K226" i="92"/>
  <c r="J226" i="92"/>
  <c r="L225" i="92"/>
  <c r="K225" i="92"/>
  <c r="J225" i="92"/>
  <c r="L224" i="92"/>
  <c r="K224" i="92"/>
  <c r="J224" i="92"/>
  <c r="L223" i="92"/>
  <c r="K223" i="92"/>
  <c r="J223" i="92"/>
  <c r="L222" i="92"/>
  <c r="K222" i="92"/>
  <c r="J222" i="92"/>
  <c r="L221" i="92"/>
  <c r="K221" i="92"/>
  <c r="J221" i="92"/>
  <c r="L220" i="92"/>
  <c r="K220" i="92"/>
  <c r="J220" i="92"/>
  <c r="L219" i="92"/>
  <c r="K219" i="92"/>
  <c r="J219" i="92"/>
  <c r="L218" i="92"/>
  <c r="K218" i="92"/>
  <c r="J218" i="92"/>
  <c r="L217" i="92"/>
  <c r="K217" i="92"/>
  <c r="J217" i="92"/>
  <c r="L216" i="92"/>
  <c r="K216" i="92"/>
  <c r="J216" i="92"/>
  <c r="L215" i="92"/>
  <c r="K215" i="92"/>
  <c r="J215" i="92"/>
  <c r="L214" i="92"/>
  <c r="K214" i="92"/>
  <c r="J214" i="92"/>
  <c r="L213" i="92"/>
  <c r="K213" i="92"/>
  <c r="J213" i="92"/>
  <c r="L212" i="92"/>
  <c r="K212" i="92"/>
  <c r="J212" i="92"/>
  <c r="L211" i="92"/>
  <c r="K211" i="92"/>
  <c r="J211" i="92"/>
  <c r="L210" i="92"/>
  <c r="K210" i="92"/>
  <c r="J210" i="92"/>
  <c r="L209" i="92"/>
  <c r="K209" i="92"/>
  <c r="J209" i="92"/>
  <c r="L208" i="92"/>
  <c r="K208" i="92"/>
  <c r="J208" i="92"/>
  <c r="L207" i="92"/>
  <c r="K207" i="92"/>
  <c r="J207" i="92"/>
  <c r="L206" i="92"/>
  <c r="K206" i="92"/>
  <c r="J206" i="92"/>
  <c r="L205" i="92"/>
  <c r="K205" i="92"/>
  <c r="J205" i="92"/>
  <c r="L204" i="92"/>
  <c r="K204" i="92"/>
  <c r="J204" i="92"/>
  <c r="L203" i="92"/>
  <c r="K203" i="92"/>
  <c r="J203" i="92"/>
  <c r="L202" i="92"/>
  <c r="K202" i="92"/>
  <c r="J202" i="92"/>
  <c r="L201" i="92"/>
  <c r="K201" i="92"/>
  <c r="J201" i="92"/>
  <c r="L200" i="92"/>
  <c r="K200" i="92"/>
  <c r="J200" i="92"/>
  <c r="L199" i="92"/>
  <c r="K199" i="92"/>
  <c r="J199" i="92"/>
  <c r="L198" i="92"/>
  <c r="K198" i="92"/>
  <c r="J198" i="92"/>
  <c r="L197" i="92"/>
  <c r="K197" i="92"/>
  <c r="J197" i="92"/>
  <c r="L196" i="92"/>
  <c r="K196" i="92"/>
  <c r="J196" i="92"/>
  <c r="L195" i="92"/>
  <c r="K195" i="92"/>
  <c r="J195" i="92"/>
  <c r="L194" i="92"/>
  <c r="K194" i="92"/>
  <c r="J194" i="92"/>
  <c r="L193" i="92"/>
  <c r="K193" i="92"/>
  <c r="J193" i="92"/>
  <c r="L192" i="92"/>
  <c r="K192" i="92"/>
  <c r="J192" i="92"/>
  <c r="L191" i="92"/>
  <c r="K191" i="92"/>
  <c r="J191" i="92"/>
  <c r="L190" i="92"/>
  <c r="K190" i="92"/>
  <c r="J190" i="92"/>
  <c r="L189" i="92"/>
  <c r="K189" i="92"/>
  <c r="J189" i="92"/>
  <c r="L188" i="92"/>
  <c r="K188" i="92"/>
  <c r="J188" i="92"/>
  <c r="L187" i="92"/>
  <c r="K187" i="92"/>
  <c r="J187" i="92"/>
  <c r="L186" i="92"/>
  <c r="K186" i="92"/>
  <c r="J186" i="92"/>
  <c r="L185" i="92"/>
  <c r="K185" i="92"/>
  <c r="J185" i="92"/>
  <c r="L184" i="92"/>
  <c r="K184" i="92"/>
  <c r="J184" i="92"/>
  <c r="L183" i="92"/>
  <c r="K183" i="92"/>
  <c r="J183" i="92"/>
  <c r="L182" i="92"/>
  <c r="K182" i="92"/>
  <c r="J182" i="92"/>
  <c r="L181" i="92"/>
  <c r="K181" i="92"/>
  <c r="J181" i="92"/>
  <c r="L180" i="92"/>
  <c r="K180" i="92"/>
  <c r="J180" i="92"/>
  <c r="L179" i="92"/>
  <c r="K179" i="92"/>
  <c r="J179" i="92"/>
  <c r="L178" i="92"/>
  <c r="K178" i="92"/>
  <c r="J178" i="92"/>
  <c r="L177" i="92"/>
  <c r="K177" i="92"/>
  <c r="J177" i="92"/>
  <c r="L176" i="92"/>
  <c r="K176" i="92"/>
  <c r="J176" i="92"/>
  <c r="L175" i="92"/>
  <c r="K175" i="92"/>
  <c r="J175" i="92"/>
  <c r="L174" i="92"/>
  <c r="K174" i="92"/>
  <c r="J174" i="92"/>
  <c r="L173" i="92"/>
  <c r="K173" i="92"/>
  <c r="J173" i="92"/>
  <c r="L172" i="92"/>
  <c r="K172" i="92"/>
  <c r="J172" i="92"/>
  <c r="L171" i="92"/>
  <c r="K171" i="92"/>
  <c r="J171" i="92"/>
  <c r="L170" i="92"/>
  <c r="K170" i="92"/>
  <c r="J170" i="92"/>
  <c r="L169" i="92"/>
  <c r="K169" i="92"/>
  <c r="J169" i="92"/>
  <c r="L168" i="92"/>
  <c r="K168" i="92"/>
  <c r="J168" i="92"/>
  <c r="L167" i="92"/>
  <c r="K167" i="92"/>
  <c r="J167" i="92"/>
  <c r="L166" i="92"/>
  <c r="K166" i="92"/>
  <c r="J166" i="92"/>
  <c r="L165" i="92"/>
  <c r="K165" i="92"/>
  <c r="J165" i="92"/>
  <c r="L164" i="92"/>
  <c r="K164" i="92"/>
  <c r="J164" i="92"/>
  <c r="L163" i="92"/>
  <c r="K163" i="92"/>
  <c r="J163" i="92"/>
  <c r="L162" i="92"/>
  <c r="K162" i="92"/>
  <c r="J162" i="92"/>
  <c r="L161" i="92"/>
  <c r="K161" i="92"/>
  <c r="J161" i="92"/>
  <c r="L160" i="92"/>
  <c r="K160" i="92"/>
  <c r="J160" i="92"/>
  <c r="L159" i="92"/>
  <c r="K159" i="92"/>
  <c r="J159" i="92"/>
  <c r="L158" i="92"/>
  <c r="K158" i="92"/>
  <c r="J158" i="92"/>
  <c r="L157" i="92"/>
  <c r="K157" i="92"/>
  <c r="J157" i="92"/>
  <c r="L156" i="92"/>
  <c r="K156" i="92"/>
  <c r="J156" i="92"/>
  <c r="L155" i="92"/>
  <c r="K155" i="92"/>
  <c r="J155" i="92"/>
  <c r="L154" i="92"/>
  <c r="K154" i="92"/>
  <c r="J154" i="92"/>
  <c r="L153" i="92"/>
  <c r="K153" i="92"/>
  <c r="J153" i="92"/>
  <c r="L152" i="92"/>
  <c r="K152" i="92"/>
  <c r="J152" i="92"/>
  <c r="L151" i="92"/>
  <c r="K151" i="92"/>
  <c r="J151" i="92"/>
  <c r="L150" i="92"/>
  <c r="K150" i="92"/>
  <c r="J150" i="92"/>
  <c r="L149" i="92"/>
  <c r="K149" i="92"/>
  <c r="J149" i="92"/>
  <c r="L148" i="92"/>
  <c r="K148" i="92"/>
  <c r="J148" i="92"/>
  <c r="L147" i="92"/>
  <c r="K147" i="92"/>
  <c r="J147" i="92"/>
  <c r="L146" i="92"/>
  <c r="K146" i="92"/>
  <c r="J146" i="92"/>
  <c r="L145" i="92"/>
  <c r="K145" i="92"/>
  <c r="J145" i="92"/>
  <c r="L144" i="92"/>
  <c r="K144" i="92"/>
  <c r="J144" i="92"/>
  <c r="L143" i="92"/>
  <c r="K143" i="92"/>
  <c r="J143" i="92"/>
  <c r="L142" i="92"/>
  <c r="K142" i="92"/>
  <c r="J142" i="92"/>
  <c r="L141" i="92"/>
  <c r="K141" i="92"/>
  <c r="J141" i="92"/>
  <c r="L140" i="92"/>
  <c r="K140" i="92"/>
  <c r="J140" i="92"/>
  <c r="L139" i="92"/>
  <c r="K139" i="92"/>
  <c r="J139" i="92"/>
  <c r="L138" i="92"/>
  <c r="K138" i="92"/>
  <c r="J138" i="92"/>
  <c r="L137" i="92"/>
  <c r="K137" i="92"/>
  <c r="J137" i="92"/>
  <c r="L136" i="92"/>
  <c r="K136" i="92"/>
  <c r="J136" i="92"/>
  <c r="L135" i="92"/>
  <c r="K135" i="92"/>
  <c r="J135" i="92"/>
  <c r="L134" i="92"/>
  <c r="K134" i="92"/>
  <c r="J134" i="92"/>
  <c r="L133" i="92"/>
  <c r="K133" i="92"/>
  <c r="J133" i="92"/>
  <c r="L132" i="92"/>
  <c r="K132" i="92"/>
  <c r="J132" i="92"/>
  <c r="L131" i="92"/>
  <c r="K131" i="92"/>
  <c r="J131" i="92"/>
  <c r="L130" i="92"/>
  <c r="K130" i="92"/>
  <c r="J130" i="92"/>
  <c r="L129" i="92"/>
  <c r="K129" i="92"/>
  <c r="J129" i="92"/>
  <c r="L128" i="92"/>
  <c r="K128" i="92"/>
  <c r="J128" i="92"/>
  <c r="L127" i="92"/>
  <c r="K127" i="92"/>
  <c r="J127" i="92"/>
  <c r="L126" i="92"/>
  <c r="K126" i="92"/>
  <c r="J126" i="92"/>
  <c r="L125" i="92"/>
  <c r="K125" i="92"/>
  <c r="J125" i="92"/>
  <c r="L124" i="92"/>
  <c r="K124" i="92"/>
  <c r="J124" i="92"/>
  <c r="L123" i="92"/>
  <c r="K123" i="92"/>
  <c r="J123" i="92"/>
  <c r="L122" i="92"/>
  <c r="K122" i="92"/>
  <c r="J122" i="92"/>
  <c r="L121" i="92"/>
  <c r="K121" i="92"/>
  <c r="J121" i="92"/>
  <c r="L120" i="92"/>
  <c r="K120" i="92"/>
  <c r="J120" i="92"/>
  <c r="L119" i="92"/>
  <c r="K119" i="92"/>
  <c r="J119" i="92"/>
  <c r="L118" i="92"/>
  <c r="K118" i="92"/>
  <c r="J118" i="92"/>
  <c r="L117" i="92"/>
  <c r="K117" i="92"/>
  <c r="J117" i="92"/>
  <c r="L116" i="92"/>
  <c r="K116" i="92"/>
  <c r="J116" i="92"/>
  <c r="L115" i="92"/>
  <c r="K115" i="92"/>
  <c r="J115" i="92"/>
  <c r="L114" i="92"/>
  <c r="K114" i="92"/>
  <c r="J114" i="92"/>
  <c r="L113" i="92"/>
  <c r="K113" i="92"/>
  <c r="J113" i="92"/>
  <c r="L112" i="92"/>
  <c r="K112" i="92"/>
  <c r="J112" i="92"/>
  <c r="L111" i="92"/>
  <c r="K111" i="92"/>
  <c r="J111" i="92"/>
  <c r="L110" i="92"/>
  <c r="K110" i="92"/>
  <c r="J110" i="92"/>
  <c r="L109" i="92"/>
  <c r="K109" i="92"/>
  <c r="J109" i="92"/>
  <c r="L108" i="92"/>
  <c r="K108" i="92"/>
  <c r="J108" i="92"/>
  <c r="L107" i="92"/>
  <c r="K107" i="92"/>
  <c r="J107" i="92"/>
  <c r="L106" i="92"/>
  <c r="K106" i="92"/>
  <c r="J106" i="92"/>
  <c r="L105" i="92"/>
  <c r="K105" i="92"/>
  <c r="J105" i="92"/>
  <c r="L104" i="92"/>
  <c r="K104" i="92"/>
  <c r="J104" i="92"/>
  <c r="L103" i="92"/>
  <c r="K103" i="92"/>
  <c r="J103" i="92"/>
  <c r="L102" i="92"/>
  <c r="K102" i="92"/>
  <c r="J102" i="92"/>
  <c r="L101" i="92"/>
  <c r="K101" i="92"/>
  <c r="J101" i="92"/>
  <c r="L100" i="92"/>
  <c r="K100" i="92"/>
  <c r="J100" i="92"/>
  <c r="L99" i="92"/>
  <c r="K99" i="92"/>
  <c r="J99" i="92"/>
  <c r="L98" i="92"/>
  <c r="K98" i="92"/>
  <c r="J98" i="92"/>
  <c r="L97" i="92"/>
  <c r="K97" i="92"/>
  <c r="J97" i="92"/>
  <c r="L96" i="92"/>
  <c r="K96" i="92"/>
  <c r="J96" i="92"/>
  <c r="L95" i="92"/>
  <c r="K95" i="92"/>
  <c r="J95" i="92"/>
  <c r="L94" i="92"/>
  <c r="K94" i="92"/>
  <c r="J94" i="92"/>
  <c r="L93" i="92"/>
  <c r="K93" i="92"/>
  <c r="J93" i="92"/>
  <c r="L92" i="92"/>
  <c r="K92" i="92"/>
  <c r="J92" i="92"/>
  <c r="L91" i="92"/>
  <c r="K91" i="92"/>
  <c r="J91" i="92"/>
  <c r="L90" i="92"/>
  <c r="K90" i="92"/>
  <c r="J90" i="92"/>
  <c r="L89" i="92"/>
  <c r="K89" i="92"/>
  <c r="J89" i="92"/>
  <c r="L88" i="92"/>
  <c r="K88" i="92"/>
  <c r="J88" i="92"/>
  <c r="L87" i="92"/>
  <c r="K87" i="92"/>
  <c r="J87" i="92"/>
  <c r="L86" i="92"/>
  <c r="K86" i="92"/>
  <c r="J86" i="92"/>
  <c r="L85" i="92"/>
  <c r="K85" i="92"/>
  <c r="J85" i="92"/>
  <c r="L84" i="92"/>
  <c r="K84" i="92"/>
  <c r="J84" i="92"/>
  <c r="L83" i="92"/>
  <c r="K83" i="92"/>
  <c r="J83" i="92"/>
  <c r="L82" i="92"/>
  <c r="K82" i="92"/>
  <c r="J82" i="92"/>
  <c r="L81" i="92"/>
  <c r="K81" i="92"/>
  <c r="J81" i="92"/>
  <c r="L80" i="92"/>
  <c r="K80" i="92"/>
  <c r="J80" i="92"/>
  <c r="L79" i="92"/>
  <c r="K79" i="92"/>
  <c r="J79" i="92"/>
  <c r="L78" i="92"/>
  <c r="K78" i="92"/>
  <c r="J78" i="92"/>
  <c r="L77" i="92"/>
  <c r="K77" i="92"/>
  <c r="J77" i="92"/>
  <c r="L76" i="92"/>
  <c r="K76" i="92"/>
  <c r="J76" i="92"/>
  <c r="L75" i="92"/>
  <c r="K75" i="92"/>
  <c r="J75" i="92"/>
  <c r="L74" i="92"/>
  <c r="K74" i="92"/>
  <c r="J74" i="92"/>
  <c r="L73" i="92"/>
  <c r="K73" i="92"/>
  <c r="J73" i="92"/>
  <c r="L72" i="92"/>
  <c r="K72" i="92"/>
  <c r="J72" i="92"/>
  <c r="L71" i="92"/>
  <c r="K71" i="92"/>
  <c r="J71" i="92"/>
  <c r="L70" i="92"/>
  <c r="K70" i="92"/>
  <c r="J70" i="92"/>
  <c r="L69" i="92"/>
  <c r="K69" i="92"/>
  <c r="J69" i="92"/>
  <c r="L68" i="92"/>
  <c r="K68" i="92"/>
  <c r="J68" i="92"/>
  <c r="L67" i="92"/>
  <c r="K67" i="92"/>
  <c r="J67" i="92"/>
  <c r="L66" i="92"/>
  <c r="K66" i="92"/>
  <c r="J66" i="92"/>
  <c r="L65" i="92"/>
  <c r="K65" i="92"/>
  <c r="J65" i="92"/>
  <c r="L64" i="92"/>
  <c r="K64" i="92"/>
  <c r="J64" i="92"/>
  <c r="L63" i="92"/>
  <c r="K63" i="92"/>
  <c r="J63" i="92"/>
  <c r="L62" i="92"/>
  <c r="K62" i="92"/>
  <c r="J62" i="92"/>
  <c r="L61" i="92"/>
  <c r="K61" i="92"/>
  <c r="J61" i="92"/>
  <c r="L60" i="92"/>
  <c r="K60" i="92"/>
  <c r="J60" i="92"/>
  <c r="L59" i="92"/>
  <c r="K59" i="92"/>
  <c r="J59" i="92"/>
  <c r="L58" i="92"/>
  <c r="K58" i="92"/>
  <c r="J58" i="92"/>
  <c r="L57" i="92"/>
  <c r="K57" i="92"/>
  <c r="J57" i="92"/>
  <c r="L56" i="92"/>
  <c r="K56" i="92"/>
  <c r="J56" i="92"/>
  <c r="L55" i="92"/>
  <c r="K55" i="92"/>
  <c r="J55" i="92"/>
  <c r="L54" i="92"/>
  <c r="K54" i="92"/>
  <c r="J54" i="92"/>
  <c r="L53" i="92"/>
  <c r="K53" i="92"/>
  <c r="J53" i="92"/>
  <c r="L52" i="92"/>
  <c r="K52" i="92"/>
  <c r="J52" i="92"/>
  <c r="L51" i="92"/>
  <c r="K51" i="92"/>
  <c r="J51" i="92"/>
  <c r="L50" i="92"/>
  <c r="K50" i="92"/>
  <c r="J50" i="92"/>
  <c r="L49" i="92"/>
  <c r="K49" i="92"/>
  <c r="J49" i="92"/>
  <c r="L48" i="92"/>
  <c r="K48" i="92"/>
  <c r="J48" i="92"/>
  <c r="L47" i="92"/>
  <c r="K47" i="92"/>
  <c r="J47" i="92"/>
  <c r="L46" i="92"/>
  <c r="K46" i="92"/>
  <c r="J46" i="92"/>
  <c r="L45" i="92"/>
  <c r="K45" i="92"/>
  <c r="J45" i="92"/>
  <c r="L44" i="92"/>
  <c r="K44" i="92"/>
  <c r="J44" i="92"/>
  <c r="L43" i="92"/>
  <c r="K43" i="92"/>
  <c r="J43" i="92"/>
  <c r="L42" i="92"/>
  <c r="K42" i="92"/>
  <c r="J42" i="92"/>
  <c r="L41" i="92"/>
  <c r="K41" i="92"/>
  <c r="J41" i="92"/>
  <c r="L40" i="92"/>
  <c r="K40" i="92"/>
  <c r="J40" i="92"/>
  <c r="L39" i="92"/>
  <c r="K39" i="92"/>
  <c r="J39" i="92"/>
  <c r="L38" i="92"/>
  <c r="K38" i="92"/>
  <c r="J38" i="92"/>
  <c r="L37" i="92"/>
  <c r="K37" i="92"/>
  <c r="J37" i="92"/>
  <c r="L36" i="92"/>
  <c r="K36" i="92"/>
  <c r="J36" i="92"/>
  <c r="L35" i="92"/>
  <c r="K35" i="92"/>
  <c r="J35" i="92"/>
  <c r="L34" i="92"/>
  <c r="K34" i="92"/>
  <c r="J34" i="92"/>
  <c r="L33" i="92"/>
  <c r="K33" i="92"/>
  <c r="J33" i="92"/>
  <c r="L32" i="92"/>
  <c r="K32" i="92"/>
  <c r="J32" i="92"/>
  <c r="L31" i="92"/>
  <c r="K31" i="92"/>
  <c r="J31" i="92"/>
  <c r="L30" i="92"/>
  <c r="K30" i="92"/>
  <c r="J30" i="92"/>
  <c r="L29" i="92"/>
  <c r="K29" i="92"/>
  <c r="J29" i="92"/>
  <c r="L28" i="92"/>
  <c r="K28" i="92"/>
  <c r="J28" i="92"/>
  <c r="L27" i="92"/>
  <c r="K27" i="92"/>
  <c r="J27" i="92"/>
  <c r="L26" i="92"/>
  <c r="K26" i="92"/>
  <c r="J26" i="92"/>
  <c r="L25" i="92"/>
  <c r="K25" i="92"/>
  <c r="J25" i="92"/>
  <c r="L24" i="92"/>
  <c r="K24" i="92"/>
  <c r="J24" i="92"/>
  <c r="L23" i="92"/>
  <c r="K23" i="92"/>
  <c r="J23" i="92"/>
  <c r="L22" i="92"/>
  <c r="K22" i="92"/>
  <c r="J22" i="92"/>
  <c r="L21" i="92"/>
  <c r="K21" i="92"/>
  <c r="J21" i="92"/>
  <c r="L20" i="92"/>
  <c r="K20" i="92"/>
  <c r="J20" i="92"/>
  <c r="L19" i="92"/>
  <c r="K19" i="92"/>
  <c r="J19" i="92"/>
  <c r="L18" i="92"/>
  <c r="K18" i="92"/>
  <c r="J18" i="92"/>
  <c r="L17" i="92"/>
  <c r="K17" i="92"/>
  <c r="J17" i="92"/>
  <c r="L16" i="92"/>
  <c r="K16" i="92"/>
  <c r="J16" i="92"/>
  <c r="L15" i="92"/>
  <c r="K15" i="92"/>
  <c r="J15" i="92"/>
  <c r="L14" i="92"/>
  <c r="K14" i="92"/>
  <c r="J14" i="92"/>
  <c r="L13" i="92"/>
  <c r="K13" i="92"/>
  <c r="J13" i="92"/>
  <c r="L12" i="92"/>
  <c r="K12" i="92"/>
  <c r="J12" i="92"/>
  <c r="L11" i="92"/>
  <c r="K11" i="92"/>
  <c r="J11" i="92"/>
  <c r="L10" i="92"/>
  <c r="K10" i="92"/>
  <c r="J10" i="92"/>
  <c r="L9" i="92"/>
  <c r="K9" i="92"/>
  <c r="J9" i="92"/>
  <c r="L8" i="92"/>
  <c r="K8" i="92"/>
  <c r="J8" i="92"/>
  <c r="L7" i="92"/>
  <c r="K7" i="92"/>
  <c r="J7" i="92"/>
  <c r="L6" i="92"/>
  <c r="K6" i="92"/>
  <c r="J6" i="92"/>
  <c r="L5" i="92"/>
  <c r="K5" i="92"/>
  <c r="J5" i="92"/>
  <c r="L293" i="97"/>
  <c r="K293" i="97"/>
  <c r="J293" i="97"/>
  <c r="H293" i="97"/>
  <c r="L292" i="97"/>
  <c r="K292" i="97"/>
  <c r="J292" i="97"/>
  <c r="H292" i="97"/>
  <c r="L291" i="97"/>
  <c r="K291" i="97"/>
  <c r="J291" i="97"/>
  <c r="H291" i="97"/>
  <c r="L290" i="97"/>
  <c r="K290" i="97"/>
  <c r="J290" i="97"/>
  <c r="H290" i="97"/>
  <c r="L289" i="97"/>
  <c r="K289" i="97"/>
  <c r="J289" i="97"/>
  <c r="H289" i="97"/>
  <c r="L288" i="97"/>
  <c r="K288" i="97"/>
  <c r="J288" i="97"/>
  <c r="H288" i="97"/>
  <c r="L287" i="97"/>
  <c r="K287" i="97"/>
  <c r="J287" i="97"/>
  <c r="H287" i="97"/>
  <c r="L286" i="97"/>
  <c r="K286" i="97"/>
  <c r="J286" i="97"/>
  <c r="H286" i="97"/>
  <c r="L285" i="97"/>
  <c r="K285" i="97"/>
  <c r="J285" i="97"/>
  <c r="H285" i="97"/>
  <c r="L284" i="97"/>
  <c r="K284" i="97"/>
  <c r="J284" i="97"/>
  <c r="H284" i="97"/>
  <c r="L283" i="97"/>
  <c r="K283" i="97"/>
  <c r="J283" i="97"/>
  <c r="H283" i="97"/>
  <c r="L282" i="97"/>
  <c r="K282" i="97"/>
  <c r="J282" i="97"/>
  <c r="H282" i="97"/>
  <c r="L281" i="97"/>
  <c r="K281" i="97"/>
  <c r="J281" i="97"/>
  <c r="H281" i="97"/>
  <c r="L280" i="97"/>
  <c r="K280" i="97"/>
  <c r="J280" i="97"/>
  <c r="H280" i="97"/>
  <c r="L279" i="97"/>
  <c r="K279" i="97"/>
  <c r="J279" i="97"/>
  <c r="H279" i="97"/>
  <c r="L278" i="97"/>
  <c r="K278" i="97"/>
  <c r="J278" i="97"/>
  <c r="H278" i="97"/>
  <c r="L277" i="97"/>
  <c r="K277" i="97"/>
  <c r="J277" i="97"/>
  <c r="H277" i="97"/>
  <c r="L276" i="97"/>
  <c r="K276" i="97"/>
  <c r="J276" i="97"/>
  <c r="H276" i="97"/>
  <c r="L275" i="97"/>
  <c r="K275" i="97"/>
  <c r="J275" i="97"/>
  <c r="H275" i="97"/>
  <c r="L274" i="97"/>
  <c r="K274" i="97"/>
  <c r="J274" i="97"/>
  <c r="H274" i="97"/>
  <c r="L273" i="97"/>
  <c r="K273" i="97"/>
  <c r="J273" i="97"/>
  <c r="H273" i="97"/>
  <c r="L272" i="97"/>
  <c r="K272" i="97"/>
  <c r="J272" i="97"/>
  <c r="H272" i="97"/>
  <c r="L271" i="97"/>
  <c r="K271" i="97"/>
  <c r="J271" i="97"/>
  <c r="H271" i="97"/>
  <c r="L270" i="97"/>
  <c r="K270" i="97"/>
  <c r="J270" i="97"/>
  <c r="H270" i="97"/>
  <c r="L269" i="97"/>
  <c r="K269" i="97"/>
  <c r="J269" i="97"/>
  <c r="H269" i="97"/>
  <c r="L268" i="97"/>
  <c r="K268" i="97"/>
  <c r="J268" i="97"/>
  <c r="H268" i="97"/>
  <c r="L267" i="97"/>
  <c r="K267" i="97"/>
  <c r="J267" i="97"/>
  <c r="H267" i="97"/>
  <c r="L266" i="97"/>
  <c r="K266" i="97"/>
  <c r="J266" i="97"/>
  <c r="H266" i="97"/>
  <c r="L265" i="97"/>
  <c r="K265" i="97"/>
  <c r="J265" i="97"/>
  <c r="H265" i="97"/>
  <c r="L264" i="97"/>
  <c r="K264" i="97"/>
  <c r="J264" i="97"/>
  <c r="H264" i="97"/>
  <c r="L263" i="97"/>
  <c r="K263" i="97"/>
  <c r="J263" i="97"/>
  <c r="H263" i="97"/>
  <c r="L262" i="97"/>
  <c r="K262" i="97"/>
  <c r="J262" i="97"/>
  <c r="H262" i="97"/>
  <c r="L261" i="97"/>
  <c r="K261" i="97"/>
  <c r="J261" i="97"/>
  <c r="H261" i="97"/>
  <c r="L260" i="97"/>
  <c r="K260" i="97"/>
  <c r="J260" i="97"/>
  <c r="H260" i="97"/>
  <c r="L259" i="97"/>
  <c r="K259" i="97"/>
  <c r="J259" i="97"/>
  <c r="H259" i="97"/>
  <c r="L258" i="97"/>
  <c r="K258" i="97"/>
  <c r="J258" i="97"/>
  <c r="H258" i="97"/>
  <c r="L257" i="97"/>
  <c r="K257" i="97"/>
  <c r="J257" i="97"/>
  <c r="H257" i="97"/>
  <c r="L256" i="97"/>
  <c r="K256" i="97"/>
  <c r="J256" i="97"/>
  <c r="H256" i="97"/>
  <c r="L255" i="97"/>
  <c r="K255" i="97"/>
  <c r="J255" i="97"/>
  <c r="H255" i="97"/>
  <c r="L254" i="97"/>
  <c r="K254" i="97"/>
  <c r="J254" i="97"/>
  <c r="H254" i="97"/>
  <c r="L253" i="97"/>
  <c r="K253" i="97"/>
  <c r="J253" i="97"/>
  <c r="H253" i="97"/>
  <c r="L252" i="97"/>
  <c r="K252" i="97"/>
  <c r="J252" i="97"/>
  <c r="H252" i="97"/>
  <c r="L251" i="97"/>
  <c r="K251" i="97"/>
  <c r="J251" i="97"/>
  <c r="H251" i="97"/>
  <c r="L250" i="97"/>
  <c r="K250" i="97"/>
  <c r="J250" i="97"/>
  <c r="H250" i="97"/>
  <c r="L249" i="97"/>
  <c r="K249" i="97"/>
  <c r="J249" i="97"/>
  <c r="H249" i="97"/>
  <c r="L248" i="97"/>
  <c r="K248" i="97"/>
  <c r="J248" i="97"/>
  <c r="H248" i="97"/>
  <c r="L247" i="97"/>
  <c r="K247" i="97"/>
  <c r="J247" i="97"/>
  <c r="H247" i="97"/>
  <c r="L246" i="97"/>
  <c r="K246" i="97"/>
  <c r="J246" i="97"/>
  <c r="H246" i="97"/>
  <c r="L245" i="97"/>
  <c r="K245" i="97"/>
  <c r="J245" i="97"/>
  <c r="H245" i="97"/>
  <c r="L244" i="97"/>
  <c r="K244" i="97"/>
  <c r="J244" i="97"/>
  <c r="H244" i="97"/>
  <c r="L243" i="97"/>
  <c r="K243" i="97"/>
  <c r="J243" i="97"/>
  <c r="H243" i="97"/>
  <c r="L242" i="97"/>
  <c r="K242" i="97"/>
  <c r="J242" i="97"/>
  <c r="H242" i="97"/>
  <c r="L241" i="97"/>
  <c r="K241" i="97"/>
  <c r="J241" i="97"/>
  <c r="H241" i="97"/>
  <c r="L240" i="97"/>
  <c r="K240" i="97"/>
  <c r="J240" i="97"/>
  <c r="H240" i="97"/>
  <c r="L239" i="97"/>
  <c r="K239" i="97"/>
  <c r="J239" i="97"/>
  <c r="H239" i="97"/>
  <c r="L238" i="97"/>
  <c r="K238" i="97"/>
  <c r="J238" i="97"/>
  <c r="H238" i="97"/>
  <c r="L237" i="97"/>
  <c r="K237" i="97"/>
  <c r="J237" i="97"/>
  <c r="H237" i="97"/>
  <c r="L236" i="97"/>
  <c r="K236" i="97"/>
  <c r="J236" i="97"/>
  <c r="H236" i="97"/>
  <c r="L235" i="97"/>
  <c r="K235" i="97"/>
  <c r="J235" i="97"/>
  <c r="H235" i="97"/>
  <c r="L234" i="97"/>
  <c r="K234" i="97"/>
  <c r="J234" i="97"/>
  <c r="H234" i="97"/>
  <c r="L233" i="97"/>
  <c r="K233" i="97"/>
  <c r="J233" i="97"/>
  <c r="H233" i="97"/>
  <c r="L232" i="97"/>
  <c r="K232" i="97"/>
  <c r="J232" i="97"/>
  <c r="L231" i="97"/>
  <c r="K231" i="97"/>
  <c r="J231" i="97"/>
  <c r="L230" i="97"/>
  <c r="K230" i="97"/>
  <c r="J230" i="97"/>
  <c r="L229" i="97"/>
  <c r="K229" i="97"/>
  <c r="J229" i="97"/>
  <c r="L228" i="97"/>
  <c r="K228" i="97"/>
  <c r="J228" i="97"/>
  <c r="L227" i="97"/>
  <c r="K227" i="97"/>
  <c r="J227" i="97"/>
  <c r="L226" i="97"/>
  <c r="K226" i="97"/>
  <c r="J226" i="97"/>
  <c r="L225" i="97"/>
  <c r="K225" i="97"/>
  <c r="J225" i="97"/>
  <c r="L224" i="97"/>
  <c r="K224" i="97"/>
  <c r="J224" i="97"/>
  <c r="L223" i="97"/>
  <c r="K223" i="97"/>
  <c r="J223" i="97"/>
  <c r="L222" i="97"/>
  <c r="K222" i="97"/>
  <c r="J222" i="97"/>
  <c r="L221" i="97"/>
  <c r="K221" i="97"/>
  <c r="J221" i="97"/>
  <c r="L220" i="97"/>
  <c r="K220" i="97"/>
  <c r="J220" i="97"/>
  <c r="L219" i="97"/>
  <c r="K219" i="97"/>
  <c r="J219" i="97"/>
  <c r="L218" i="97"/>
  <c r="K218" i="97"/>
  <c r="J218" i="97"/>
  <c r="L217" i="97"/>
  <c r="K217" i="97"/>
  <c r="J217" i="97"/>
  <c r="L216" i="97"/>
  <c r="K216" i="97"/>
  <c r="J216" i="97"/>
  <c r="L215" i="97"/>
  <c r="K215" i="97"/>
  <c r="J215" i="97"/>
  <c r="L214" i="97"/>
  <c r="K214" i="97"/>
  <c r="J214" i="97"/>
  <c r="L213" i="97"/>
  <c r="K213" i="97"/>
  <c r="J213" i="97"/>
  <c r="L212" i="97"/>
  <c r="K212" i="97"/>
  <c r="J212" i="97"/>
  <c r="L211" i="97"/>
  <c r="K211" i="97"/>
  <c r="J211" i="97"/>
  <c r="L210" i="97"/>
  <c r="K210" i="97"/>
  <c r="J210" i="97"/>
  <c r="L209" i="97"/>
  <c r="K209" i="97"/>
  <c r="J209" i="97"/>
  <c r="L208" i="97"/>
  <c r="K208" i="97"/>
  <c r="J208" i="97"/>
  <c r="L207" i="97"/>
  <c r="K207" i="97"/>
  <c r="J207" i="97"/>
  <c r="L206" i="97"/>
  <c r="K206" i="97"/>
  <c r="J206" i="97"/>
  <c r="L205" i="97"/>
  <c r="K205" i="97"/>
  <c r="J205" i="97"/>
  <c r="L204" i="97"/>
  <c r="K204" i="97"/>
  <c r="J204" i="97"/>
  <c r="L203" i="97"/>
  <c r="K203" i="97"/>
  <c r="J203" i="97"/>
  <c r="L202" i="97"/>
  <c r="K202" i="97"/>
  <c r="J202" i="97"/>
  <c r="L201" i="97"/>
  <c r="K201" i="97"/>
  <c r="J201" i="97"/>
  <c r="L200" i="97"/>
  <c r="K200" i="97"/>
  <c r="J200" i="97"/>
  <c r="L199" i="97"/>
  <c r="K199" i="97"/>
  <c r="J199" i="97"/>
  <c r="L198" i="97"/>
  <c r="K198" i="97"/>
  <c r="J198" i="97"/>
  <c r="L197" i="97"/>
  <c r="K197" i="97"/>
  <c r="J197" i="97"/>
  <c r="L196" i="97"/>
  <c r="K196" i="97"/>
  <c r="J196" i="97"/>
  <c r="L195" i="97"/>
  <c r="K195" i="97"/>
  <c r="J195" i="97"/>
  <c r="L194" i="97"/>
  <c r="K194" i="97"/>
  <c r="J194" i="97"/>
  <c r="L193" i="97"/>
  <c r="K193" i="97"/>
  <c r="J193" i="97"/>
  <c r="L192" i="97"/>
  <c r="K192" i="97"/>
  <c r="J192" i="97"/>
  <c r="L191" i="97"/>
  <c r="K191" i="97"/>
  <c r="J191" i="97"/>
  <c r="L190" i="97"/>
  <c r="K190" i="97"/>
  <c r="J190" i="97"/>
  <c r="L189" i="97"/>
  <c r="K189" i="97"/>
  <c r="J189" i="97"/>
  <c r="L188" i="97"/>
  <c r="K188" i="97"/>
  <c r="J188" i="97"/>
  <c r="L187" i="97"/>
  <c r="K187" i="97"/>
  <c r="J187" i="97"/>
  <c r="L186" i="97"/>
  <c r="K186" i="97"/>
  <c r="J186" i="97"/>
  <c r="L185" i="97"/>
  <c r="K185" i="97"/>
  <c r="J185" i="97"/>
  <c r="L184" i="97"/>
  <c r="K184" i="97"/>
  <c r="J184" i="97"/>
  <c r="L183" i="97"/>
  <c r="K183" i="97"/>
  <c r="J183" i="97"/>
  <c r="L182" i="97"/>
  <c r="K182" i="97"/>
  <c r="J182" i="97"/>
  <c r="L181" i="97"/>
  <c r="K181" i="97"/>
  <c r="J181" i="97"/>
  <c r="L180" i="97"/>
  <c r="K180" i="97"/>
  <c r="J180" i="97"/>
  <c r="L179" i="97"/>
  <c r="K179" i="97"/>
  <c r="J179" i="97"/>
  <c r="L178" i="97"/>
  <c r="K178" i="97"/>
  <c r="J178" i="97"/>
  <c r="L177" i="97"/>
  <c r="K177" i="97"/>
  <c r="J177" i="97"/>
  <c r="L176" i="97"/>
  <c r="K176" i="97"/>
  <c r="J176" i="97"/>
  <c r="L175" i="97"/>
  <c r="K175" i="97"/>
  <c r="J175" i="97"/>
  <c r="L174" i="97"/>
  <c r="K174" i="97"/>
  <c r="J174" i="97"/>
  <c r="L173" i="97"/>
  <c r="K173" i="97"/>
  <c r="J173" i="97"/>
  <c r="L172" i="97"/>
  <c r="K172" i="97"/>
  <c r="J172" i="97"/>
  <c r="L171" i="97"/>
  <c r="K171" i="97"/>
  <c r="J171" i="97"/>
  <c r="L170" i="97"/>
  <c r="K170" i="97"/>
  <c r="J170" i="97"/>
  <c r="L169" i="97"/>
  <c r="K169" i="97"/>
  <c r="J169" i="97"/>
  <c r="L168" i="97"/>
  <c r="K168" i="97"/>
  <c r="J168" i="97"/>
  <c r="L167" i="97"/>
  <c r="K167" i="97"/>
  <c r="J167" i="97"/>
  <c r="L166" i="97"/>
  <c r="K166" i="97"/>
  <c r="J166" i="97"/>
  <c r="L165" i="97"/>
  <c r="K165" i="97"/>
  <c r="J165" i="97"/>
  <c r="L164" i="97"/>
  <c r="K164" i="97"/>
  <c r="J164" i="97"/>
  <c r="L163" i="97"/>
  <c r="K163" i="97"/>
  <c r="J163" i="97"/>
  <c r="L162" i="97"/>
  <c r="K162" i="97"/>
  <c r="J162" i="97"/>
  <c r="L161" i="97"/>
  <c r="K161" i="97"/>
  <c r="J161" i="97"/>
  <c r="L160" i="97"/>
  <c r="K160" i="97"/>
  <c r="J160" i="97"/>
  <c r="L159" i="97"/>
  <c r="K159" i="97"/>
  <c r="J159" i="97"/>
  <c r="L158" i="97"/>
  <c r="K158" i="97"/>
  <c r="J158" i="97"/>
  <c r="L157" i="97"/>
  <c r="K157" i="97"/>
  <c r="J157" i="97"/>
  <c r="L156" i="97"/>
  <c r="K156" i="97"/>
  <c r="J156" i="97"/>
  <c r="L155" i="97"/>
  <c r="K155" i="97"/>
  <c r="J155" i="97"/>
  <c r="L154" i="97"/>
  <c r="K154" i="97"/>
  <c r="J154" i="97"/>
  <c r="L153" i="97"/>
  <c r="K153" i="97"/>
  <c r="J153" i="97"/>
  <c r="L152" i="97"/>
  <c r="K152" i="97"/>
  <c r="J152" i="97"/>
  <c r="L151" i="97"/>
  <c r="K151" i="97"/>
  <c r="J151" i="97"/>
  <c r="L150" i="97"/>
  <c r="K150" i="97"/>
  <c r="J150" i="97"/>
  <c r="L149" i="97"/>
  <c r="K149" i="97"/>
  <c r="J149" i="97"/>
  <c r="L148" i="97"/>
  <c r="K148" i="97"/>
  <c r="J148" i="97"/>
  <c r="L147" i="97"/>
  <c r="K147" i="97"/>
  <c r="J147" i="97"/>
  <c r="L146" i="97"/>
  <c r="K146" i="97"/>
  <c r="J146" i="97"/>
  <c r="L145" i="97"/>
  <c r="K145" i="97"/>
  <c r="J145" i="97"/>
  <c r="L144" i="97"/>
  <c r="K144" i="97"/>
  <c r="J144" i="97"/>
  <c r="L143" i="97"/>
  <c r="K143" i="97"/>
  <c r="J143" i="97"/>
  <c r="L142" i="97"/>
  <c r="K142" i="97"/>
  <c r="J142" i="97"/>
  <c r="L141" i="97"/>
  <c r="K141" i="97"/>
  <c r="J141" i="97"/>
  <c r="L140" i="97"/>
  <c r="K140" i="97"/>
  <c r="J140" i="97"/>
  <c r="L139" i="97"/>
  <c r="K139" i="97"/>
  <c r="J139" i="97"/>
  <c r="L138" i="97"/>
  <c r="K138" i="97"/>
  <c r="J138" i="97"/>
  <c r="L137" i="97"/>
  <c r="K137" i="97"/>
  <c r="J137" i="97"/>
  <c r="L136" i="97"/>
  <c r="K136" i="97"/>
  <c r="J136" i="97"/>
  <c r="L135" i="97"/>
  <c r="K135" i="97"/>
  <c r="J135" i="97"/>
  <c r="L134" i="97"/>
  <c r="K134" i="97"/>
  <c r="J134" i="97"/>
  <c r="L133" i="97"/>
  <c r="K133" i="97"/>
  <c r="J133" i="97"/>
  <c r="L132" i="97"/>
  <c r="K132" i="97"/>
  <c r="J132" i="97"/>
  <c r="L131" i="97"/>
  <c r="K131" i="97"/>
  <c r="J131" i="97"/>
  <c r="L130" i="97"/>
  <c r="K130" i="97"/>
  <c r="J130" i="97"/>
  <c r="L129" i="97"/>
  <c r="K129" i="97"/>
  <c r="J129" i="97"/>
  <c r="L128" i="97"/>
  <c r="K128" i="97"/>
  <c r="J128" i="97"/>
  <c r="L127" i="97"/>
  <c r="K127" i="97"/>
  <c r="J127" i="97"/>
  <c r="L126" i="97"/>
  <c r="K126" i="97"/>
  <c r="J126" i="97"/>
  <c r="L125" i="97"/>
  <c r="K125" i="97"/>
  <c r="J125" i="97"/>
  <c r="L124" i="97"/>
  <c r="K124" i="97"/>
  <c r="J124" i="97"/>
  <c r="L123" i="97"/>
  <c r="K123" i="97"/>
  <c r="J123" i="97"/>
  <c r="L122" i="97"/>
  <c r="K122" i="97"/>
  <c r="J122" i="97"/>
  <c r="L121" i="97"/>
  <c r="K121" i="97"/>
  <c r="J121" i="97"/>
  <c r="L120" i="97"/>
  <c r="K120" i="97"/>
  <c r="J120" i="97"/>
  <c r="L119" i="97"/>
  <c r="K119" i="97"/>
  <c r="J119" i="97"/>
  <c r="L118" i="97"/>
  <c r="K118" i="97"/>
  <c r="J118" i="97"/>
  <c r="L117" i="97"/>
  <c r="K117" i="97"/>
  <c r="J117" i="97"/>
  <c r="L116" i="97"/>
  <c r="K116" i="97"/>
  <c r="J116" i="97"/>
  <c r="L115" i="97"/>
  <c r="K115" i="97"/>
  <c r="J115" i="97"/>
  <c r="L114" i="97"/>
  <c r="K114" i="97"/>
  <c r="J114" i="97"/>
  <c r="L113" i="97"/>
  <c r="K113" i="97"/>
  <c r="J113" i="97"/>
  <c r="L112" i="97"/>
  <c r="K112" i="97"/>
  <c r="J112" i="97"/>
  <c r="L111" i="97"/>
  <c r="K111" i="97"/>
  <c r="J111" i="97"/>
  <c r="L110" i="97"/>
  <c r="K110" i="97"/>
  <c r="J110" i="97"/>
  <c r="L109" i="97"/>
  <c r="K109" i="97"/>
  <c r="J109" i="97"/>
  <c r="L108" i="97"/>
  <c r="K108" i="97"/>
  <c r="J108" i="97"/>
  <c r="L107" i="97"/>
  <c r="K107" i="97"/>
  <c r="J107" i="97"/>
  <c r="L106" i="97"/>
  <c r="K106" i="97"/>
  <c r="J106" i="97"/>
  <c r="L105" i="97"/>
  <c r="K105" i="97"/>
  <c r="J105" i="97"/>
  <c r="L104" i="97"/>
  <c r="K104" i="97"/>
  <c r="J104" i="97"/>
  <c r="L103" i="97"/>
  <c r="K103" i="97"/>
  <c r="J103" i="97"/>
  <c r="L102" i="97"/>
  <c r="K102" i="97"/>
  <c r="J102" i="97"/>
  <c r="L101" i="97"/>
  <c r="K101" i="97"/>
  <c r="J101" i="97"/>
  <c r="L100" i="97"/>
  <c r="K100" i="97"/>
  <c r="J100" i="97"/>
  <c r="L99" i="97"/>
  <c r="K99" i="97"/>
  <c r="J99" i="97"/>
  <c r="L98" i="97"/>
  <c r="K98" i="97"/>
  <c r="J98" i="97"/>
  <c r="L97" i="97"/>
  <c r="K97" i="97"/>
  <c r="J97" i="97"/>
  <c r="L96" i="97"/>
  <c r="K96" i="97"/>
  <c r="J96" i="97"/>
  <c r="L95" i="97"/>
  <c r="K95" i="97"/>
  <c r="J95" i="97"/>
  <c r="L94" i="97"/>
  <c r="K94" i="97"/>
  <c r="J94" i="97"/>
  <c r="L93" i="97"/>
  <c r="K93" i="97"/>
  <c r="J93" i="97"/>
  <c r="L92" i="97"/>
  <c r="K92" i="97"/>
  <c r="J92" i="97"/>
  <c r="L91" i="97"/>
  <c r="K91" i="97"/>
  <c r="J91" i="97"/>
  <c r="L90" i="97"/>
  <c r="K90" i="97"/>
  <c r="J90" i="97"/>
  <c r="L89" i="97"/>
  <c r="K89" i="97"/>
  <c r="J89" i="97"/>
  <c r="L88" i="97"/>
  <c r="K88" i="97"/>
  <c r="J88" i="97"/>
  <c r="L87" i="97"/>
  <c r="K87" i="97"/>
  <c r="J87" i="97"/>
  <c r="L86" i="97"/>
  <c r="K86" i="97"/>
  <c r="J86" i="97"/>
  <c r="L85" i="97"/>
  <c r="K85" i="97"/>
  <c r="J85" i="97"/>
  <c r="L84" i="97"/>
  <c r="K84" i="97"/>
  <c r="J84" i="97"/>
  <c r="L83" i="97"/>
  <c r="K83" i="97"/>
  <c r="J83" i="97"/>
  <c r="L82" i="97"/>
  <c r="K82" i="97"/>
  <c r="J82" i="97"/>
  <c r="L81" i="97"/>
  <c r="K81" i="97"/>
  <c r="J81" i="97"/>
  <c r="L80" i="97"/>
  <c r="K80" i="97"/>
  <c r="J80" i="97"/>
  <c r="L79" i="97"/>
  <c r="K79" i="97"/>
  <c r="J79" i="97"/>
  <c r="L78" i="97"/>
  <c r="K78" i="97"/>
  <c r="J78" i="97"/>
  <c r="L77" i="97"/>
  <c r="K77" i="97"/>
  <c r="J77" i="97"/>
  <c r="L76" i="97"/>
  <c r="K76" i="97"/>
  <c r="J76" i="97"/>
  <c r="L75" i="97"/>
  <c r="K75" i="97"/>
  <c r="J75" i="97"/>
  <c r="L74" i="97"/>
  <c r="K74" i="97"/>
  <c r="J74" i="97"/>
  <c r="L73" i="97"/>
  <c r="K73" i="97"/>
  <c r="J73" i="97"/>
  <c r="L72" i="97"/>
  <c r="K72" i="97"/>
  <c r="J72" i="97"/>
  <c r="L71" i="97"/>
  <c r="K71" i="97"/>
  <c r="J71" i="97"/>
  <c r="L70" i="97"/>
  <c r="K70" i="97"/>
  <c r="J70" i="97"/>
  <c r="L69" i="97"/>
  <c r="K69" i="97"/>
  <c r="J69" i="97"/>
  <c r="L68" i="97"/>
  <c r="K68" i="97"/>
  <c r="J68" i="97"/>
  <c r="L67" i="97"/>
  <c r="K67" i="97"/>
  <c r="J67" i="97"/>
  <c r="L66" i="97"/>
  <c r="K66" i="97"/>
  <c r="J66" i="97"/>
  <c r="L65" i="97"/>
  <c r="K65" i="97"/>
  <c r="J65" i="97"/>
  <c r="L64" i="97"/>
  <c r="K64" i="97"/>
  <c r="J64" i="97"/>
  <c r="L63" i="97"/>
  <c r="K63" i="97"/>
  <c r="J63" i="97"/>
  <c r="L62" i="97"/>
  <c r="K62" i="97"/>
  <c r="J62" i="97"/>
  <c r="L61" i="97"/>
  <c r="K61" i="97"/>
  <c r="J61" i="97"/>
  <c r="L60" i="97"/>
  <c r="K60" i="97"/>
  <c r="J60" i="97"/>
  <c r="L59" i="97"/>
  <c r="K59" i="97"/>
  <c r="J59" i="97"/>
  <c r="L58" i="97"/>
  <c r="K58" i="97"/>
  <c r="J58" i="97"/>
  <c r="L57" i="97"/>
  <c r="K57" i="97"/>
  <c r="J57" i="97"/>
  <c r="L56" i="97"/>
  <c r="K56" i="97"/>
  <c r="J56" i="97"/>
  <c r="L55" i="97"/>
  <c r="K55" i="97"/>
  <c r="J55" i="97"/>
  <c r="L54" i="97"/>
  <c r="K54" i="97"/>
  <c r="J54" i="97"/>
  <c r="L53" i="97"/>
  <c r="K53" i="97"/>
  <c r="J53" i="97"/>
  <c r="L52" i="97"/>
  <c r="K52" i="97"/>
  <c r="J52" i="97"/>
  <c r="L51" i="97"/>
  <c r="K51" i="97"/>
  <c r="J51" i="97"/>
  <c r="L50" i="97"/>
  <c r="K50" i="97"/>
  <c r="J50" i="97"/>
  <c r="L49" i="97"/>
  <c r="K49" i="97"/>
  <c r="J49" i="97"/>
  <c r="L48" i="97"/>
  <c r="K48" i="97"/>
  <c r="J48" i="97"/>
  <c r="L47" i="97"/>
  <c r="K47" i="97"/>
  <c r="J47" i="97"/>
  <c r="L46" i="97"/>
  <c r="K46" i="97"/>
  <c r="J46" i="97"/>
  <c r="L45" i="97"/>
  <c r="K45" i="97"/>
  <c r="J45" i="97"/>
  <c r="L44" i="97"/>
  <c r="K44" i="97"/>
  <c r="J44" i="97"/>
  <c r="L43" i="97"/>
  <c r="K43" i="97"/>
  <c r="J43" i="97"/>
  <c r="L42" i="97"/>
  <c r="K42" i="97"/>
  <c r="J42" i="97"/>
  <c r="L41" i="97"/>
  <c r="K41" i="97"/>
  <c r="J41" i="97"/>
  <c r="L40" i="97"/>
  <c r="K40" i="97"/>
  <c r="J40" i="97"/>
  <c r="L39" i="97"/>
  <c r="K39" i="97"/>
  <c r="J39" i="97"/>
  <c r="L38" i="97"/>
  <c r="K38" i="97"/>
  <c r="J38" i="97"/>
  <c r="L37" i="97"/>
  <c r="K37" i="97"/>
  <c r="J37" i="97"/>
  <c r="L36" i="97"/>
  <c r="K36" i="97"/>
  <c r="J36" i="97"/>
  <c r="L35" i="97"/>
  <c r="K35" i="97"/>
  <c r="J35" i="97"/>
  <c r="L34" i="97"/>
  <c r="K34" i="97"/>
  <c r="J34" i="97"/>
  <c r="L33" i="97"/>
  <c r="K33" i="97"/>
  <c r="J33" i="97"/>
  <c r="L32" i="97"/>
  <c r="K32" i="97"/>
  <c r="J32" i="97"/>
  <c r="L31" i="97"/>
  <c r="K31" i="97"/>
  <c r="J31" i="97"/>
  <c r="L30" i="97"/>
  <c r="K30" i="97"/>
  <c r="J30" i="97"/>
  <c r="L29" i="97"/>
  <c r="K29" i="97"/>
  <c r="J29" i="97"/>
  <c r="L28" i="97"/>
  <c r="K28" i="97"/>
  <c r="J28" i="97"/>
  <c r="L27" i="97"/>
  <c r="K27" i="97"/>
  <c r="J27" i="97"/>
  <c r="L26" i="97"/>
  <c r="K26" i="97"/>
  <c r="J26" i="97"/>
  <c r="L25" i="97"/>
  <c r="K25" i="97"/>
  <c r="J25" i="97"/>
  <c r="L24" i="97"/>
  <c r="K24" i="97"/>
  <c r="J24" i="97"/>
  <c r="L23" i="97"/>
  <c r="K23" i="97"/>
  <c r="J23" i="97"/>
  <c r="L22" i="97"/>
  <c r="K22" i="97"/>
  <c r="J22" i="97"/>
  <c r="L21" i="97"/>
  <c r="K21" i="97"/>
  <c r="J21" i="97"/>
  <c r="L20" i="97"/>
  <c r="K20" i="97"/>
  <c r="J20" i="97"/>
  <c r="L19" i="97"/>
  <c r="K19" i="97"/>
  <c r="J19" i="97"/>
  <c r="L18" i="97"/>
  <c r="K18" i="97"/>
  <c r="J18" i="97"/>
  <c r="L17" i="97"/>
  <c r="K17" i="97"/>
  <c r="J17" i="97"/>
  <c r="L16" i="97"/>
  <c r="K16" i="97"/>
  <c r="J16" i="97"/>
  <c r="L15" i="97"/>
  <c r="K15" i="97"/>
  <c r="J15" i="97"/>
  <c r="L14" i="97"/>
  <c r="K14" i="97"/>
  <c r="J14" i="97"/>
  <c r="L13" i="97"/>
  <c r="K13" i="97"/>
  <c r="J13" i="97"/>
  <c r="L12" i="97"/>
  <c r="K12" i="97"/>
  <c r="J12" i="97"/>
  <c r="L11" i="97"/>
  <c r="K11" i="97"/>
  <c r="J11" i="97"/>
  <c r="L10" i="97"/>
  <c r="K10" i="97"/>
  <c r="J10" i="97"/>
  <c r="L9" i="97"/>
  <c r="K9" i="97"/>
  <c r="J9" i="97"/>
  <c r="L8" i="97"/>
  <c r="K8" i="97"/>
  <c r="J8" i="97"/>
  <c r="L7" i="97"/>
  <c r="K7" i="97"/>
  <c r="J7" i="97"/>
  <c r="L6" i="97"/>
  <c r="K6" i="97"/>
  <c r="J6" i="97"/>
  <c r="L5" i="97"/>
  <c r="K5" i="97"/>
  <c r="J5" i="97"/>
  <c r="L293" i="72"/>
  <c r="K293" i="72"/>
  <c r="J293" i="72"/>
  <c r="H293" i="72"/>
  <c r="L292" i="72"/>
  <c r="K292" i="72"/>
  <c r="J292" i="72"/>
  <c r="H292" i="72"/>
  <c r="L291" i="72"/>
  <c r="K291" i="72"/>
  <c r="J291" i="72"/>
  <c r="H291" i="72"/>
  <c r="L290" i="72"/>
  <c r="K290" i="72"/>
  <c r="J290" i="72"/>
  <c r="H290" i="72"/>
  <c r="L289" i="72"/>
  <c r="K289" i="72"/>
  <c r="J289" i="72"/>
  <c r="H289" i="72"/>
  <c r="L288" i="72"/>
  <c r="K288" i="72"/>
  <c r="J288" i="72"/>
  <c r="H288" i="72"/>
  <c r="L287" i="72"/>
  <c r="K287" i="72"/>
  <c r="J287" i="72"/>
  <c r="H287" i="72"/>
  <c r="L286" i="72"/>
  <c r="K286" i="72"/>
  <c r="J286" i="72"/>
  <c r="H286" i="72"/>
  <c r="L285" i="72"/>
  <c r="K285" i="72"/>
  <c r="J285" i="72"/>
  <c r="H285" i="72"/>
  <c r="L284" i="72"/>
  <c r="K284" i="72"/>
  <c r="J284" i="72"/>
  <c r="H284" i="72"/>
  <c r="L283" i="72"/>
  <c r="K283" i="72"/>
  <c r="J283" i="72"/>
  <c r="H283" i="72"/>
  <c r="L282" i="72"/>
  <c r="K282" i="72"/>
  <c r="J282" i="72"/>
  <c r="H282" i="72"/>
  <c r="L281" i="72"/>
  <c r="K281" i="72"/>
  <c r="J281" i="72"/>
  <c r="H281" i="72"/>
  <c r="L280" i="72"/>
  <c r="K280" i="72"/>
  <c r="J280" i="72"/>
  <c r="H280" i="72"/>
  <c r="L279" i="72"/>
  <c r="K279" i="72"/>
  <c r="J279" i="72"/>
  <c r="H279" i="72"/>
  <c r="L278" i="72"/>
  <c r="K278" i="72"/>
  <c r="J278" i="72"/>
  <c r="H278" i="72"/>
  <c r="L277" i="72"/>
  <c r="K277" i="72"/>
  <c r="J277" i="72"/>
  <c r="H277" i="72"/>
  <c r="L276" i="72"/>
  <c r="K276" i="72"/>
  <c r="J276" i="72"/>
  <c r="H276" i="72"/>
  <c r="L275" i="72"/>
  <c r="K275" i="72"/>
  <c r="J275" i="72"/>
  <c r="H275" i="72"/>
  <c r="L274" i="72"/>
  <c r="K274" i="72"/>
  <c r="J274" i="72"/>
  <c r="H274" i="72"/>
  <c r="L273" i="72"/>
  <c r="K273" i="72"/>
  <c r="J273" i="72"/>
  <c r="H273" i="72"/>
  <c r="L272" i="72"/>
  <c r="K272" i="72"/>
  <c r="J272" i="72"/>
  <c r="H272" i="72"/>
  <c r="L271" i="72"/>
  <c r="K271" i="72"/>
  <c r="J271" i="72"/>
  <c r="H271" i="72"/>
  <c r="L270" i="72"/>
  <c r="K270" i="72"/>
  <c r="J270" i="72"/>
  <c r="H270" i="72"/>
  <c r="L269" i="72"/>
  <c r="K269" i="72"/>
  <c r="J269" i="72"/>
  <c r="H269" i="72"/>
  <c r="L268" i="72"/>
  <c r="K268" i="72"/>
  <c r="J268" i="72"/>
  <c r="H268" i="72"/>
  <c r="L267" i="72"/>
  <c r="K267" i="72"/>
  <c r="J267" i="72"/>
  <c r="H267" i="72"/>
  <c r="L266" i="72"/>
  <c r="K266" i="72"/>
  <c r="J266" i="72"/>
  <c r="H266" i="72"/>
  <c r="L265" i="72"/>
  <c r="K265" i="72"/>
  <c r="J265" i="72"/>
  <c r="H265" i="72"/>
  <c r="L264" i="72"/>
  <c r="K264" i="72"/>
  <c r="J264" i="72"/>
  <c r="H264" i="72"/>
  <c r="L263" i="72"/>
  <c r="K263" i="72"/>
  <c r="J263" i="72"/>
  <c r="H263" i="72"/>
  <c r="L262" i="72"/>
  <c r="K262" i="72"/>
  <c r="J262" i="72"/>
  <c r="H262" i="72"/>
  <c r="L261" i="72"/>
  <c r="K261" i="72"/>
  <c r="J261" i="72"/>
  <c r="H261" i="72"/>
  <c r="L260" i="72"/>
  <c r="K260" i="72"/>
  <c r="J260" i="72"/>
  <c r="H260" i="72"/>
  <c r="L259" i="72"/>
  <c r="K259" i="72"/>
  <c r="J259" i="72"/>
  <c r="H259" i="72"/>
  <c r="L258" i="72"/>
  <c r="K258" i="72"/>
  <c r="J258" i="72"/>
  <c r="H258" i="72"/>
  <c r="L257" i="72"/>
  <c r="K257" i="72"/>
  <c r="J257" i="72"/>
  <c r="H257" i="72"/>
  <c r="L256" i="72"/>
  <c r="K256" i="72"/>
  <c r="J256" i="72"/>
  <c r="H256" i="72"/>
  <c r="L255" i="72"/>
  <c r="K255" i="72"/>
  <c r="J255" i="72"/>
  <c r="H255" i="72"/>
  <c r="L254" i="72"/>
  <c r="K254" i="72"/>
  <c r="J254" i="72"/>
  <c r="H254" i="72"/>
  <c r="L253" i="72"/>
  <c r="K253" i="72"/>
  <c r="J253" i="72"/>
  <c r="H253" i="72"/>
  <c r="L252" i="72"/>
  <c r="K252" i="72"/>
  <c r="J252" i="72"/>
  <c r="H252" i="72"/>
  <c r="L251" i="72"/>
  <c r="K251" i="72"/>
  <c r="J251" i="72"/>
  <c r="H251" i="72"/>
  <c r="L250" i="72"/>
  <c r="K250" i="72"/>
  <c r="J250" i="72"/>
  <c r="H250" i="72"/>
  <c r="L249" i="72"/>
  <c r="K249" i="72"/>
  <c r="J249" i="72"/>
  <c r="H249" i="72"/>
  <c r="L248" i="72"/>
  <c r="K248" i="72"/>
  <c r="J248" i="72"/>
  <c r="H248" i="72"/>
  <c r="L247" i="72"/>
  <c r="K247" i="72"/>
  <c r="J247" i="72"/>
  <c r="H247" i="72"/>
  <c r="L246" i="72"/>
  <c r="K246" i="72"/>
  <c r="J246" i="72"/>
  <c r="H246" i="72"/>
  <c r="L245" i="72"/>
  <c r="K245" i="72"/>
  <c r="J245" i="72"/>
  <c r="H245" i="72"/>
  <c r="L244" i="72"/>
  <c r="K244" i="72"/>
  <c r="J244" i="72"/>
  <c r="H244" i="72"/>
  <c r="L243" i="72"/>
  <c r="K243" i="72"/>
  <c r="J243" i="72"/>
  <c r="H243" i="72"/>
  <c r="L242" i="72"/>
  <c r="K242" i="72"/>
  <c r="J242" i="72"/>
  <c r="H242" i="72"/>
  <c r="L241" i="72"/>
  <c r="K241" i="72"/>
  <c r="J241" i="72"/>
  <c r="H241" i="72"/>
  <c r="L240" i="72"/>
  <c r="K240" i="72"/>
  <c r="J240" i="72"/>
  <c r="H240" i="72"/>
  <c r="L239" i="72"/>
  <c r="K239" i="72"/>
  <c r="J239" i="72"/>
  <c r="H239" i="72"/>
  <c r="L238" i="72"/>
  <c r="K238" i="72"/>
  <c r="J238" i="72"/>
  <c r="H238" i="72"/>
  <c r="L237" i="72"/>
  <c r="K237" i="72"/>
  <c r="J237" i="72"/>
  <c r="H237" i="72"/>
  <c r="L236" i="72"/>
  <c r="K236" i="72"/>
  <c r="J236" i="72"/>
  <c r="H236" i="72"/>
  <c r="L235" i="72"/>
  <c r="K235" i="72"/>
  <c r="J235" i="72"/>
  <c r="H235" i="72"/>
  <c r="L234" i="72"/>
  <c r="K234" i="72"/>
  <c r="J234" i="72"/>
  <c r="H234" i="72"/>
  <c r="L233" i="72"/>
  <c r="K233" i="72"/>
  <c r="J233" i="72"/>
  <c r="H233" i="72"/>
  <c r="L232" i="72"/>
  <c r="K232" i="72"/>
  <c r="J232" i="72"/>
  <c r="L231" i="72"/>
  <c r="K231" i="72"/>
  <c r="J231" i="72"/>
  <c r="L230" i="72"/>
  <c r="K230" i="72"/>
  <c r="J230" i="72"/>
  <c r="L229" i="72"/>
  <c r="K229" i="72"/>
  <c r="J229" i="72"/>
  <c r="L228" i="72"/>
  <c r="K228" i="72"/>
  <c r="J228" i="72"/>
  <c r="L227" i="72"/>
  <c r="K227" i="72"/>
  <c r="J227" i="72"/>
  <c r="L226" i="72"/>
  <c r="K226" i="72"/>
  <c r="J226" i="72"/>
  <c r="L225" i="72"/>
  <c r="K225" i="72"/>
  <c r="J225" i="72"/>
  <c r="L224" i="72"/>
  <c r="K224" i="72"/>
  <c r="J224" i="72"/>
  <c r="L223" i="72"/>
  <c r="K223" i="72"/>
  <c r="J223" i="72"/>
  <c r="L222" i="72"/>
  <c r="K222" i="72"/>
  <c r="J222" i="72"/>
  <c r="L221" i="72"/>
  <c r="K221" i="72"/>
  <c r="J221" i="72"/>
  <c r="L220" i="72"/>
  <c r="K220" i="72"/>
  <c r="J220" i="72"/>
  <c r="L219" i="72"/>
  <c r="K219" i="72"/>
  <c r="J219" i="72"/>
  <c r="L218" i="72"/>
  <c r="K218" i="72"/>
  <c r="J218" i="72"/>
  <c r="L217" i="72"/>
  <c r="K217" i="72"/>
  <c r="J217" i="72"/>
  <c r="L216" i="72"/>
  <c r="K216" i="72"/>
  <c r="J216" i="72"/>
  <c r="L215" i="72"/>
  <c r="K215" i="72"/>
  <c r="J215" i="72"/>
  <c r="L214" i="72"/>
  <c r="K214" i="72"/>
  <c r="J214" i="72"/>
  <c r="L213" i="72"/>
  <c r="K213" i="72"/>
  <c r="J213" i="72"/>
  <c r="L212" i="72"/>
  <c r="K212" i="72"/>
  <c r="J212" i="72"/>
  <c r="L211" i="72"/>
  <c r="K211" i="72"/>
  <c r="J211" i="72"/>
  <c r="L210" i="72"/>
  <c r="K210" i="72"/>
  <c r="J210" i="72"/>
  <c r="L209" i="72"/>
  <c r="K209" i="72"/>
  <c r="J209" i="72"/>
  <c r="L208" i="72"/>
  <c r="K208" i="72"/>
  <c r="J208" i="72"/>
  <c r="L207" i="72"/>
  <c r="K207" i="72"/>
  <c r="J207" i="72"/>
  <c r="L206" i="72"/>
  <c r="K206" i="72"/>
  <c r="J206" i="72"/>
  <c r="L205" i="72"/>
  <c r="K205" i="72"/>
  <c r="J205" i="72"/>
  <c r="L204" i="72"/>
  <c r="K204" i="72"/>
  <c r="J204" i="72"/>
  <c r="L203" i="72"/>
  <c r="K203" i="72"/>
  <c r="J203" i="72"/>
  <c r="L202" i="72"/>
  <c r="K202" i="72"/>
  <c r="J202" i="72"/>
  <c r="L201" i="72"/>
  <c r="K201" i="72"/>
  <c r="J201" i="72"/>
  <c r="L200" i="72"/>
  <c r="K200" i="72"/>
  <c r="J200" i="72"/>
  <c r="L199" i="72"/>
  <c r="K199" i="72"/>
  <c r="J199" i="72"/>
  <c r="L198" i="72"/>
  <c r="K198" i="72"/>
  <c r="J198" i="72"/>
  <c r="L197" i="72"/>
  <c r="K197" i="72"/>
  <c r="J197" i="72"/>
  <c r="L196" i="72"/>
  <c r="K196" i="72"/>
  <c r="J196" i="72"/>
  <c r="L195" i="72"/>
  <c r="K195" i="72"/>
  <c r="J195" i="72"/>
  <c r="L194" i="72"/>
  <c r="K194" i="72"/>
  <c r="J194" i="72"/>
  <c r="L193" i="72"/>
  <c r="K193" i="72"/>
  <c r="J193" i="72"/>
  <c r="L192" i="72"/>
  <c r="K192" i="72"/>
  <c r="J192" i="72"/>
  <c r="L191" i="72"/>
  <c r="K191" i="72"/>
  <c r="J191" i="72"/>
  <c r="L190" i="72"/>
  <c r="K190" i="72"/>
  <c r="J190" i="72"/>
  <c r="L189" i="72"/>
  <c r="K189" i="72"/>
  <c r="J189" i="72"/>
  <c r="L188" i="72"/>
  <c r="K188" i="72"/>
  <c r="J188" i="72"/>
  <c r="L187" i="72"/>
  <c r="K187" i="72"/>
  <c r="J187" i="72"/>
  <c r="L186" i="72"/>
  <c r="K186" i="72"/>
  <c r="J186" i="72"/>
  <c r="L185" i="72"/>
  <c r="K185" i="72"/>
  <c r="J185" i="72"/>
  <c r="L184" i="72"/>
  <c r="K184" i="72"/>
  <c r="J184" i="72"/>
  <c r="L183" i="72"/>
  <c r="K183" i="72"/>
  <c r="J183" i="72"/>
  <c r="L182" i="72"/>
  <c r="K182" i="72"/>
  <c r="J182" i="72"/>
  <c r="L181" i="72"/>
  <c r="K181" i="72"/>
  <c r="J181" i="72"/>
  <c r="L180" i="72"/>
  <c r="K180" i="72"/>
  <c r="J180" i="72"/>
  <c r="L179" i="72"/>
  <c r="K179" i="72"/>
  <c r="J179" i="72"/>
  <c r="L178" i="72"/>
  <c r="K178" i="72"/>
  <c r="J178" i="72"/>
  <c r="L177" i="72"/>
  <c r="K177" i="72"/>
  <c r="J177" i="72"/>
  <c r="L176" i="72"/>
  <c r="K176" i="72"/>
  <c r="J176" i="72"/>
  <c r="L175" i="72"/>
  <c r="K175" i="72"/>
  <c r="J175" i="72"/>
  <c r="L174" i="72"/>
  <c r="K174" i="72"/>
  <c r="J174" i="72"/>
  <c r="L173" i="72"/>
  <c r="K173" i="72"/>
  <c r="J173" i="72"/>
  <c r="L172" i="72"/>
  <c r="K172" i="72"/>
  <c r="J172" i="72"/>
  <c r="L171" i="72"/>
  <c r="K171" i="72"/>
  <c r="J171" i="72"/>
  <c r="L170" i="72"/>
  <c r="K170" i="72"/>
  <c r="J170" i="72"/>
  <c r="L169" i="72"/>
  <c r="K169" i="72"/>
  <c r="J169" i="72"/>
  <c r="L168" i="72"/>
  <c r="K168" i="72"/>
  <c r="J168" i="72"/>
  <c r="L167" i="72"/>
  <c r="K167" i="72"/>
  <c r="J167" i="72"/>
  <c r="L166" i="72"/>
  <c r="K166" i="72"/>
  <c r="J166" i="72"/>
  <c r="L165" i="72"/>
  <c r="K165" i="72"/>
  <c r="J165" i="72"/>
  <c r="L164" i="72"/>
  <c r="K164" i="72"/>
  <c r="J164" i="72"/>
  <c r="L163" i="72"/>
  <c r="K163" i="72"/>
  <c r="J163" i="72"/>
  <c r="L162" i="72"/>
  <c r="K162" i="72"/>
  <c r="J162" i="72"/>
  <c r="L161" i="72"/>
  <c r="K161" i="72"/>
  <c r="J161" i="72"/>
  <c r="L160" i="72"/>
  <c r="K160" i="72"/>
  <c r="J160" i="72"/>
  <c r="L159" i="72"/>
  <c r="K159" i="72"/>
  <c r="J159" i="72"/>
  <c r="L158" i="72"/>
  <c r="K158" i="72"/>
  <c r="J158" i="72"/>
  <c r="L157" i="72"/>
  <c r="K157" i="72"/>
  <c r="J157" i="72"/>
  <c r="L156" i="72"/>
  <c r="K156" i="72"/>
  <c r="J156" i="72"/>
  <c r="L155" i="72"/>
  <c r="K155" i="72"/>
  <c r="J155" i="72"/>
  <c r="L154" i="72"/>
  <c r="K154" i="72"/>
  <c r="J154" i="72"/>
  <c r="L153" i="72"/>
  <c r="K153" i="72"/>
  <c r="J153" i="72"/>
  <c r="L152" i="72"/>
  <c r="K152" i="72"/>
  <c r="J152" i="72"/>
  <c r="L151" i="72"/>
  <c r="K151" i="72"/>
  <c r="J151" i="72"/>
  <c r="L150" i="72"/>
  <c r="K150" i="72"/>
  <c r="J150" i="72"/>
  <c r="L149" i="72"/>
  <c r="K149" i="72"/>
  <c r="J149" i="72"/>
  <c r="L148" i="72"/>
  <c r="K148" i="72"/>
  <c r="J148" i="72"/>
  <c r="L147" i="72"/>
  <c r="K147" i="72"/>
  <c r="J147" i="72"/>
  <c r="L146" i="72"/>
  <c r="K146" i="72"/>
  <c r="J146" i="72"/>
  <c r="L145" i="72"/>
  <c r="K145" i="72"/>
  <c r="J145" i="72"/>
  <c r="L144" i="72"/>
  <c r="K144" i="72"/>
  <c r="J144" i="72"/>
  <c r="L143" i="72"/>
  <c r="K143" i="72"/>
  <c r="J143" i="72"/>
  <c r="L142" i="72"/>
  <c r="K142" i="72"/>
  <c r="J142" i="72"/>
  <c r="L141" i="72"/>
  <c r="K141" i="72"/>
  <c r="J141" i="72"/>
  <c r="L140" i="72"/>
  <c r="K140" i="72"/>
  <c r="J140" i="72"/>
  <c r="L139" i="72"/>
  <c r="K139" i="72"/>
  <c r="J139" i="72"/>
  <c r="L138" i="72"/>
  <c r="K138" i="72"/>
  <c r="J138" i="72"/>
  <c r="L137" i="72"/>
  <c r="K137" i="72"/>
  <c r="J137" i="72"/>
  <c r="L136" i="72"/>
  <c r="K136" i="72"/>
  <c r="J136" i="72"/>
  <c r="L135" i="72"/>
  <c r="K135" i="72"/>
  <c r="J135" i="72"/>
  <c r="L134" i="72"/>
  <c r="K134" i="72"/>
  <c r="J134" i="72"/>
  <c r="L133" i="72"/>
  <c r="K133" i="72"/>
  <c r="J133" i="72"/>
  <c r="L132" i="72"/>
  <c r="K132" i="72"/>
  <c r="J132" i="72"/>
  <c r="L131" i="72"/>
  <c r="K131" i="72"/>
  <c r="J131" i="72"/>
  <c r="L130" i="72"/>
  <c r="K130" i="72"/>
  <c r="J130" i="72"/>
  <c r="L129" i="72"/>
  <c r="K129" i="72"/>
  <c r="J129" i="72"/>
  <c r="L128" i="72"/>
  <c r="K128" i="72"/>
  <c r="J128" i="72"/>
  <c r="L127" i="72"/>
  <c r="K127" i="72"/>
  <c r="J127" i="72"/>
  <c r="L126" i="72"/>
  <c r="K126" i="72"/>
  <c r="J126" i="72"/>
  <c r="L125" i="72"/>
  <c r="K125" i="72"/>
  <c r="J125" i="72"/>
  <c r="L124" i="72"/>
  <c r="K124" i="72"/>
  <c r="J124" i="72"/>
  <c r="L123" i="72"/>
  <c r="K123" i="72"/>
  <c r="J123" i="72"/>
  <c r="L122" i="72"/>
  <c r="K122" i="72"/>
  <c r="J122" i="72"/>
  <c r="L121" i="72"/>
  <c r="K121" i="72"/>
  <c r="J121" i="72"/>
  <c r="L120" i="72"/>
  <c r="K120" i="72"/>
  <c r="J120" i="72"/>
  <c r="L119" i="72"/>
  <c r="K119" i="72"/>
  <c r="J119" i="72"/>
  <c r="L118" i="72"/>
  <c r="K118" i="72"/>
  <c r="J118" i="72"/>
  <c r="L117" i="72"/>
  <c r="K117" i="72"/>
  <c r="J117" i="72"/>
  <c r="L116" i="72"/>
  <c r="K116" i="72"/>
  <c r="J116" i="72"/>
  <c r="L115" i="72"/>
  <c r="K115" i="72"/>
  <c r="J115" i="72"/>
  <c r="L114" i="72"/>
  <c r="K114" i="72"/>
  <c r="J114" i="72"/>
  <c r="L113" i="72"/>
  <c r="K113" i="72"/>
  <c r="J113" i="72"/>
  <c r="L112" i="72"/>
  <c r="K112" i="72"/>
  <c r="J112" i="72"/>
  <c r="L111" i="72"/>
  <c r="K111" i="72"/>
  <c r="J111" i="72"/>
  <c r="L110" i="72"/>
  <c r="K110" i="72"/>
  <c r="J110" i="72"/>
  <c r="L109" i="72"/>
  <c r="K109" i="72"/>
  <c r="J109" i="72"/>
  <c r="L108" i="72"/>
  <c r="K108" i="72"/>
  <c r="J108" i="72"/>
  <c r="L107" i="72"/>
  <c r="K107" i="72"/>
  <c r="J107" i="72"/>
  <c r="L106" i="72"/>
  <c r="K106" i="72"/>
  <c r="J106" i="72"/>
  <c r="L105" i="72"/>
  <c r="K105" i="72"/>
  <c r="J105" i="72"/>
  <c r="L104" i="72"/>
  <c r="K104" i="72"/>
  <c r="J104" i="72"/>
  <c r="L103" i="72"/>
  <c r="K103" i="72"/>
  <c r="J103" i="72"/>
  <c r="L102" i="72"/>
  <c r="K102" i="72"/>
  <c r="J102" i="72"/>
  <c r="L101" i="72"/>
  <c r="K101" i="72"/>
  <c r="J101" i="72"/>
  <c r="L100" i="72"/>
  <c r="K100" i="72"/>
  <c r="J100" i="72"/>
  <c r="L99" i="72"/>
  <c r="K99" i="72"/>
  <c r="J99" i="72"/>
  <c r="L98" i="72"/>
  <c r="K98" i="72"/>
  <c r="J98" i="72"/>
  <c r="L97" i="72"/>
  <c r="K97" i="72"/>
  <c r="J97" i="72"/>
  <c r="L96" i="72"/>
  <c r="K96" i="72"/>
  <c r="J96" i="72"/>
  <c r="L95" i="72"/>
  <c r="K95" i="72"/>
  <c r="J95" i="72"/>
  <c r="L94" i="72"/>
  <c r="K94" i="72"/>
  <c r="J94" i="72"/>
  <c r="L93" i="72"/>
  <c r="K93" i="72"/>
  <c r="J93" i="72"/>
  <c r="L92" i="72"/>
  <c r="K92" i="72"/>
  <c r="J92" i="72"/>
  <c r="L91" i="72"/>
  <c r="K91" i="72"/>
  <c r="J91" i="72"/>
  <c r="L90" i="72"/>
  <c r="K90" i="72"/>
  <c r="J90" i="72"/>
  <c r="L89" i="72"/>
  <c r="K89" i="72"/>
  <c r="J89" i="72"/>
  <c r="L88" i="72"/>
  <c r="K88" i="72"/>
  <c r="J88" i="72"/>
  <c r="L87" i="72"/>
  <c r="K87" i="72"/>
  <c r="J87" i="72"/>
  <c r="L86" i="72"/>
  <c r="K86" i="72"/>
  <c r="J86" i="72"/>
  <c r="L85" i="72"/>
  <c r="K85" i="72"/>
  <c r="J85" i="72"/>
  <c r="L84" i="72"/>
  <c r="K84" i="72"/>
  <c r="J84" i="72"/>
  <c r="L83" i="72"/>
  <c r="K83" i="72"/>
  <c r="J83" i="72"/>
  <c r="L82" i="72"/>
  <c r="K82" i="72"/>
  <c r="J82" i="72"/>
  <c r="L81" i="72"/>
  <c r="K81" i="72"/>
  <c r="J81" i="72"/>
  <c r="L80" i="72"/>
  <c r="K80" i="72"/>
  <c r="J80" i="72"/>
  <c r="L79" i="72"/>
  <c r="K79" i="72"/>
  <c r="J79" i="72"/>
  <c r="L78" i="72"/>
  <c r="K78" i="72"/>
  <c r="J78" i="72"/>
  <c r="L77" i="72"/>
  <c r="K77" i="72"/>
  <c r="J77" i="72"/>
  <c r="L76" i="72"/>
  <c r="K76" i="72"/>
  <c r="J76" i="72"/>
  <c r="L75" i="72"/>
  <c r="K75" i="72"/>
  <c r="J75" i="72"/>
  <c r="L74" i="72"/>
  <c r="K74" i="72"/>
  <c r="J74" i="72"/>
  <c r="L73" i="72"/>
  <c r="K73" i="72"/>
  <c r="J73" i="72"/>
  <c r="L72" i="72"/>
  <c r="K72" i="72"/>
  <c r="J72" i="72"/>
  <c r="L71" i="72"/>
  <c r="K71" i="72"/>
  <c r="J71" i="72"/>
  <c r="L70" i="72"/>
  <c r="K70" i="72"/>
  <c r="J70" i="72"/>
  <c r="L69" i="72"/>
  <c r="K69" i="72"/>
  <c r="J69" i="72"/>
  <c r="L68" i="72"/>
  <c r="K68" i="72"/>
  <c r="J68" i="72"/>
  <c r="L67" i="72"/>
  <c r="K67" i="72"/>
  <c r="J67" i="72"/>
  <c r="L66" i="72"/>
  <c r="K66" i="72"/>
  <c r="J66" i="72"/>
  <c r="L65" i="72"/>
  <c r="K65" i="72"/>
  <c r="J65" i="72"/>
  <c r="L64" i="72"/>
  <c r="K64" i="72"/>
  <c r="J64" i="72"/>
  <c r="L63" i="72"/>
  <c r="K63" i="72"/>
  <c r="J63" i="72"/>
  <c r="L62" i="72"/>
  <c r="K62" i="72"/>
  <c r="J62" i="72"/>
  <c r="L61" i="72"/>
  <c r="K61" i="72"/>
  <c r="J61" i="72"/>
  <c r="L60" i="72"/>
  <c r="K60" i="72"/>
  <c r="J60" i="72"/>
  <c r="L59" i="72"/>
  <c r="K59" i="72"/>
  <c r="J59" i="72"/>
  <c r="L58" i="72"/>
  <c r="K58" i="72"/>
  <c r="J58" i="72"/>
  <c r="L57" i="72"/>
  <c r="K57" i="72"/>
  <c r="J57" i="72"/>
  <c r="L56" i="72"/>
  <c r="K56" i="72"/>
  <c r="J56" i="72"/>
  <c r="L55" i="72"/>
  <c r="K55" i="72"/>
  <c r="J55" i="72"/>
  <c r="L54" i="72"/>
  <c r="K54" i="72"/>
  <c r="J54" i="72"/>
  <c r="L53" i="72"/>
  <c r="K53" i="72"/>
  <c r="J53" i="72"/>
  <c r="L52" i="72"/>
  <c r="K52" i="72"/>
  <c r="J52" i="72"/>
  <c r="L51" i="72"/>
  <c r="K51" i="72"/>
  <c r="J51" i="72"/>
  <c r="L50" i="72"/>
  <c r="K50" i="72"/>
  <c r="J50" i="72"/>
  <c r="L49" i="72"/>
  <c r="K49" i="72"/>
  <c r="J49" i="72"/>
  <c r="L48" i="72"/>
  <c r="K48" i="72"/>
  <c r="J48" i="72"/>
  <c r="L47" i="72"/>
  <c r="K47" i="72"/>
  <c r="J47" i="72"/>
  <c r="L46" i="72"/>
  <c r="K46" i="72"/>
  <c r="J46" i="72"/>
  <c r="L45" i="72"/>
  <c r="K45" i="72"/>
  <c r="J45" i="72"/>
  <c r="L44" i="72"/>
  <c r="K44" i="72"/>
  <c r="J44" i="72"/>
  <c r="L43" i="72"/>
  <c r="K43" i="72"/>
  <c r="J43" i="72"/>
  <c r="L42" i="72"/>
  <c r="K42" i="72"/>
  <c r="J42" i="72"/>
  <c r="L41" i="72"/>
  <c r="K41" i="72"/>
  <c r="J41" i="72"/>
  <c r="L40" i="72"/>
  <c r="K40" i="72"/>
  <c r="J40" i="72"/>
  <c r="L39" i="72"/>
  <c r="K39" i="72"/>
  <c r="J39" i="72"/>
  <c r="L38" i="72"/>
  <c r="K38" i="72"/>
  <c r="J38" i="72"/>
  <c r="L37" i="72"/>
  <c r="K37" i="72"/>
  <c r="J37" i="72"/>
  <c r="L36" i="72"/>
  <c r="K36" i="72"/>
  <c r="J36" i="72"/>
  <c r="L35" i="72"/>
  <c r="K35" i="72"/>
  <c r="J35" i="72"/>
  <c r="L34" i="72"/>
  <c r="K34" i="72"/>
  <c r="J34" i="72"/>
  <c r="L33" i="72"/>
  <c r="K33" i="72"/>
  <c r="J33" i="72"/>
  <c r="L32" i="72"/>
  <c r="K32" i="72"/>
  <c r="J32" i="72"/>
  <c r="L31" i="72"/>
  <c r="K31" i="72"/>
  <c r="J31" i="72"/>
  <c r="L30" i="72"/>
  <c r="K30" i="72"/>
  <c r="J30" i="72"/>
  <c r="L29" i="72"/>
  <c r="K29" i="72"/>
  <c r="J29" i="72"/>
  <c r="L28" i="72"/>
  <c r="K28" i="72"/>
  <c r="J28" i="72"/>
  <c r="L27" i="72"/>
  <c r="K27" i="72"/>
  <c r="J27" i="72"/>
  <c r="L26" i="72"/>
  <c r="K26" i="72"/>
  <c r="J26" i="72"/>
  <c r="L25" i="72"/>
  <c r="K25" i="72"/>
  <c r="J25" i="72"/>
  <c r="L24" i="72"/>
  <c r="K24" i="72"/>
  <c r="J24" i="72"/>
  <c r="L23" i="72"/>
  <c r="K23" i="72"/>
  <c r="J23" i="72"/>
  <c r="L22" i="72"/>
  <c r="K22" i="72"/>
  <c r="J22" i="72"/>
  <c r="L21" i="72"/>
  <c r="K21" i="72"/>
  <c r="J21" i="72"/>
  <c r="L20" i="72"/>
  <c r="K20" i="72"/>
  <c r="J20" i="72"/>
  <c r="L19" i="72"/>
  <c r="K19" i="72"/>
  <c r="J19" i="72"/>
  <c r="L18" i="72"/>
  <c r="K18" i="72"/>
  <c r="J18" i="72"/>
  <c r="L17" i="72"/>
  <c r="K17" i="72"/>
  <c r="J17" i="72"/>
  <c r="L16" i="72"/>
  <c r="K16" i="72"/>
  <c r="J16" i="72"/>
  <c r="L15" i="72"/>
  <c r="K15" i="72"/>
  <c r="J15" i="72"/>
  <c r="L14" i="72"/>
  <c r="K14" i="72"/>
  <c r="J14" i="72"/>
  <c r="L13" i="72"/>
  <c r="K13" i="72"/>
  <c r="J13" i="72"/>
  <c r="L12" i="72"/>
  <c r="K12" i="72"/>
  <c r="J12" i="72"/>
  <c r="L11" i="72"/>
  <c r="K11" i="72"/>
  <c r="J11" i="72"/>
  <c r="L10" i="72"/>
  <c r="K10" i="72"/>
  <c r="J10" i="72"/>
  <c r="L9" i="72"/>
  <c r="K9" i="72"/>
  <c r="J9" i="72"/>
  <c r="L8" i="72"/>
  <c r="K8" i="72"/>
  <c r="J8" i="72"/>
  <c r="L7" i="72"/>
  <c r="K7" i="72"/>
  <c r="J7" i="72"/>
  <c r="L6" i="72"/>
  <c r="K6" i="72"/>
  <c r="J6" i="72"/>
  <c r="L5" i="72"/>
  <c r="K5" i="72"/>
  <c r="J5" i="72"/>
  <c r="L293" i="78"/>
  <c r="K293" i="78"/>
  <c r="J293" i="78"/>
  <c r="H293" i="78"/>
  <c r="L292" i="78"/>
  <c r="K292" i="78"/>
  <c r="J292" i="78"/>
  <c r="H292" i="78"/>
  <c r="L291" i="78"/>
  <c r="K291" i="78"/>
  <c r="J291" i="78"/>
  <c r="H291" i="78"/>
  <c r="L290" i="78"/>
  <c r="K290" i="78"/>
  <c r="J290" i="78"/>
  <c r="H290" i="78"/>
  <c r="L289" i="78"/>
  <c r="K289" i="78"/>
  <c r="J289" i="78"/>
  <c r="H289" i="78"/>
  <c r="L288" i="78"/>
  <c r="K288" i="78"/>
  <c r="J288" i="78"/>
  <c r="H288" i="78"/>
  <c r="L287" i="78"/>
  <c r="K287" i="78"/>
  <c r="J287" i="78"/>
  <c r="H287" i="78"/>
  <c r="L286" i="78"/>
  <c r="K286" i="78"/>
  <c r="J286" i="78"/>
  <c r="H286" i="78"/>
  <c r="L285" i="78"/>
  <c r="K285" i="78"/>
  <c r="J285" i="78"/>
  <c r="H285" i="78"/>
  <c r="L284" i="78"/>
  <c r="K284" i="78"/>
  <c r="J284" i="78"/>
  <c r="H284" i="78"/>
  <c r="L283" i="78"/>
  <c r="K283" i="78"/>
  <c r="J283" i="78"/>
  <c r="H283" i="78"/>
  <c r="L282" i="78"/>
  <c r="K282" i="78"/>
  <c r="J282" i="78"/>
  <c r="H282" i="78"/>
  <c r="L281" i="78"/>
  <c r="K281" i="78"/>
  <c r="J281" i="78"/>
  <c r="H281" i="78"/>
  <c r="L280" i="78"/>
  <c r="K280" i="78"/>
  <c r="J280" i="78"/>
  <c r="H280" i="78"/>
  <c r="L279" i="78"/>
  <c r="K279" i="78"/>
  <c r="J279" i="78"/>
  <c r="H279" i="78"/>
  <c r="L278" i="78"/>
  <c r="K278" i="78"/>
  <c r="J278" i="78"/>
  <c r="H278" i="78"/>
  <c r="L277" i="78"/>
  <c r="K277" i="78"/>
  <c r="J277" i="78"/>
  <c r="H277" i="78"/>
  <c r="L276" i="78"/>
  <c r="K276" i="78"/>
  <c r="J276" i="78"/>
  <c r="H276" i="78"/>
  <c r="L275" i="78"/>
  <c r="K275" i="78"/>
  <c r="J275" i="78"/>
  <c r="H275" i="78"/>
  <c r="L274" i="78"/>
  <c r="K274" i="78"/>
  <c r="J274" i="78"/>
  <c r="H274" i="78"/>
  <c r="L273" i="78"/>
  <c r="K273" i="78"/>
  <c r="J273" i="78"/>
  <c r="H273" i="78"/>
  <c r="L272" i="78"/>
  <c r="K272" i="78"/>
  <c r="J272" i="78"/>
  <c r="H272" i="78"/>
  <c r="L271" i="78"/>
  <c r="K271" i="78"/>
  <c r="J271" i="78"/>
  <c r="H271" i="78"/>
  <c r="L270" i="78"/>
  <c r="K270" i="78"/>
  <c r="J270" i="78"/>
  <c r="H270" i="78"/>
  <c r="L269" i="78"/>
  <c r="K269" i="78"/>
  <c r="J269" i="78"/>
  <c r="H269" i="78"/>
  <c r="L268" i="78"/>
  <c r="K268" i="78"/>
  <c r="J268" i="78"/>
  <c r="H268" i="78"/>
  <c r="L267" i="78"/>
  <c r="K267" i="78"/>
  <c r="J267" i="78"/>
  <c r="H267" i="78"/>
  <c r="L266" i="78"/>
  <c r="K266" i="78"/>
  <c r="J266" i="78"/>
  <c r="H266" i="78"/>
  <c r="L265" i="78"/>
  <c r="K265" i="78"/>
  <c r="J265" i="78"/>
  <c r="H265" i="78"/>
  <c r="L264" i="78"/>
  <c r="K264" i="78"/>
  <c r="J264" i="78"/>
  <c r="H264" i="78"/>
  <c r="L263" i="78"/>
  <c r="K263" i="78"/>
  <c r="J263" i="78"/>
  <c r="H263" i="78"/>
  <c r="L262" i="78"/>
  <c r="K262" i="78"/>
  <c r="J262" i="78"/>
  <c r="H262" i="78"/>
  <c r="L261" i="78"/>
  <c r="K261" i="78"/>
  <c r="J261" i="78"/>
  <c r="H261" i="78"/>
  <c r="L260" i="78"/>
  <c r="K260" i="78"/>
  <c r="J260" i="78"/>
  <c r="H260" i="78"/>
  <c r="L259" i="78"/>
  <c r="K259" i="78"/>
  <c r="J259" i="78"/>
  <c r="H259" i="78"/>
  <c r="L258" i="78"/>
  <c r="K258" i="78"/>
  <c r="J258" i="78"/>
  <c r="H258" i="78"/>
  <c r="L257" i="78"/>
  <c r="K257" i="78"/>
  <c r="J257" i="78"/>
  <c r="H257" i="78"/>
  <c r="L256" i="78"/>
  <c r="K256" i="78"/>
  <c r="J256" i="78"/>
  <c r="H256" i="78"/>
  <c r="L255" i="78"/>
  <c r="K255" i="78"/>
  <c r="J255" i="78"/>
  <c r="H255" i="78"/>
  <c r="L254" i="78"/>
  <c r="K254" i="78"/>
  <c r="J254" i="78"/>
  <c r="H254" i="78"/>
  <c r="L253" i="78"/>
  <c r="K253" i="78"/>
  <c r="J253" i="78"/>
  <c r="H253" i="78"/>
  <c r="L252" i="78"/>
  <c r="K252" i="78"/>
  <c r="J252" i="78"/>
  <c r="H252" i="78"/>
  <c r="L251" i="78"/>
  <c r="K251" i="78"/>
  <c r="J251" i="78"/>
  <c r="H251" i="78"/>
  <c r="L250" i="78"/>
  <c r="K250" i="78"/>
  <c r="J250" i="78"/>
  <c r="H250" i="78"/>
  <c r="L249" i="78"/>
  <c r="K249" i="78"/>
  <c r="J249" i="78"/>
  <c r="H249" i="78"/>
  <c r="L248" i="78"/>
  <c r="K248" i="78"/>
  <c r="J248" i="78"/>
  <c r="H248" i="78"/>
  <c r="L247" i="78"/>
  <c r="K247" i="78"/>
  <c r="J247" i="78"/>
  <c r="H247" i="78"/>
  <c r="L246" i="78"/>
  <c r="K246" i="78"/>
  <c r="J246" i="78"/>
  <c r="H246" i="78"/>
  <c r="L245" i="78"/>
  <c r="K245" i="78"/>
  <c r="J245" i="78"/>
  <c r="H245" i="78"/>
  <c r="L244" i="78"/>
  <c r="K244" i="78"/>
  <c r="J244" i="78"/>
  <c r="H244" i="78"/>
  <c r="L243" i="78"/>
  <c r="K243" i="78"/>
  <c r="J243" i="78"/>
  <c r="H243" i="78"/>
  <c r="L242" i="78"/>
  <c r="K242" i="78"/>
  <c r="J242" i="78"/>
  <c r="H242" i="78"/>
  <c r="L241" i="78"/>
  <c r="K241" i="78"/>
  <c r="J241" i="78"/>
  <c r="H241" i="78"/>
  <c r="L240" i="78"/>
  <c r="K240" i="78"/>
  <c r="J240" i="78"/>
  <c r="H240" i="78"/>
  <c r="L239" i="78"/>
  <c r="K239" i="78"/>
  <c r="J239" i="78"/>
  <c r="H239" i="78"/>
  <c r="L238" i="78"/>
  <c r="K238" i="78"/>
  <c r="J238" i="78"/>
  <c r="H238" i="78"/>
  <c r="L237" i="78"/>
  <c r="K237" i="78"/>
  <c r="J237" i="78"/>
  <c r="H237" i="78"/>
  <c r="L236" i="78"/>
  <c r="K236" i="78"/>
  <c r="J236" i="78"/>
  <c r="H236" i="78"/>
  <c r="L235" i="78"/>
  <c r="K235" i="78"/>
  <c r="J235" i="78"/>
  <c r="H235" i="78"/>
  <c r="L234" i="78"/>
  <c r="K234" i="78"/>
  <c r="J234" i="78"/>
  <c r="H234" i="78"/>
  <c r="L233" i="78"/>
  <c r="K233" i="78"/>
  <c r="J233" i="78"/>
  <c r="H233" i="78"/>
  <c r="L232" i="78"/>
  <c r="K232" i="78"/>
  <c r="J232" i="78"/>
  <c r="L231" i="78"/>
  <c r="K231" i="78"/>
  <c r="J231" i="78"/>
  <c r="L230" i="78"/>
  <c r="K230" i="78"/>
  <c r="J230" i="78"/>
  <c r="L229" i="78"/>
  <c r="K229" i="78"/>
  <c r="J229" i="78"/>
  <c r="L228" i="78"/>
  <c r="K228" i="78"/>
  <c r="J228" i="78"/>
  <c r="L227" i="78"/>
  <c r="K227" i="78"/>
  <c r="J227" i="78"/>
  <c r="L226" i="78"/>
  <c r="K226" i="78"/>
  <c r="J226" i="78"/>
  <c r="L225" i="78"/>
  <c r="K225" i="78"/>
  <c r="J225" i="78"/>
  <c r="L224" i="78"/>
  <c r="K224" i="78"/>
  <c r="J224" i="78"/>
  <c r="L223" i="78"/>
  <c r="K223" i="78"/>
  <c r="J223" i="78"/>
  <c r="L222" i="78"/>
  <c r="K222" i="78"/>
  <c r="J222" i="78"/>
  <c r="L221" i="78"/>
  <c r="K221" i="78"/>
  <c r="J221" i="78"/>
  <c r="L220" i="78"/>
  <c r="K220" i="78"/>
  <c r="J220" i="78"/>
  <c r="L219" i="78"/>
  <c r="K219" i="78"/>
  <c r="J219" i="78"/>
  <c r="L218" i="78"/>
  <c r="K218" i="78"/>
  <c r="J218" i="78"/>
  <c r="L217" i="78"/>
  <c r="K217" i="78"/>
  <c r="J217" i="78"/>
  <c r="L216" i="78"/>
  <c r="K216" i="78"/>
  <c r="J216" i="78"/>
  <c r="L215" i="78"/>
  <c r="K215" i="78"/>
  <c r="J215" i="78"/>
  <c r="L214" i="78"/>
  <c r="K214" i="78"/>
  <c r="J214" i="78"/>
  <c r="L213" i="78"/>
  <c r="K213" i="78"/>
  <c r="J213" i="78"/>
  <c r="L212" i="78"/>
  <c r="K212" i="78"/>
  <c r="J212" i="78"/>
  <c r="L211" i="78"/>
  <c r="K211" i="78"/>
  <c r="J211" i="78"/>
  <c r="L210" i="78"/>
  <c r="K210" i="78"/>
  <c r="J210" i="78"/>
  <c r="L209" i="78"/>
  <c r="K209" i="78"/>
  <c r="J209" i="78"/>
  <c r="L208" i="78"/>
  <c r="K208" i="78"/>
  <c r="J208" i="78"/>
  <c r="L207" i="78"/>
  <c r="K207" i="78"/>
  <c r="J207" i="78"/>
  <c r="L206" i="78"/>
  <c r="K206" i="78"/>
  <c r="J206" i="78"/>
  <c r="L205" i="78"/>
  <c r="K205" i="78"/>
  <c r="J205" i="78"/>
  <c r="L204" i="78"/>
  <c r="K204" i="78"/>
  <c r="J204" i="78"/>
  <c r="L203" i="78"/>
  <c r="K203" i="78"/>
  <c r="J203" i="78"/>
  <c r="L202" i="78"/>
  <c r="K202" i="78"/>
  <c r="J202" i="78"/>
  <c r="L201" i="78"/>
  <c r="K201" i="78"/>
  <c r="J201" i="78"/>
  <c r="L200" i="78"/>
  <c r="K200" i="78"/>
  <c r="J200" i="78"/>
  <c r="L199" i="78"/>
  <c r="K199" i="78"/>
  <c r="J199" i="78"/>
  <c r="L198" i="78"/>
  <c r="K198" i="78"/>
  <c r="J198" i="78"/>
  <c r="L197" i="78"/>
  <c r="K197" i="78"/>
  <c r="J197" i="78"/>
  <c r="L196" i="78"/>
  <c r="K196" i="78"/>
  <c r="J196" i="78"/>
  <c r="L195" i="78"/>
  <c r="K195" i="78"/>
  <c r="J195" i="78"/>
  <c r="L194" i="78"/>
  <c r="K194" i="78"/>
  <c r="J194" i="78"/>
  <c r="L193" i="78"/>
  <c r="K193" i="78"/>
  <c r="J193" i="78"/>
  <c r="L192" i="78"/>
  <c r="K192" i="78"/>
  <c r="J192" i="78"/>
  <c r="L191" i="78"/>
  <c r="K191" i="78"/>
  <c r="J191" i="78"/>
  <c r="L190" i="78"/>
  <c r="K190" i="78"/>
  <c r="J190" i="78"/>
  <c r="L189" i="78"/>
  <c r="K189" i="78"/>
  <c r="J189" i="78"/>
  <c r="L188" i="78"/>
  <c r="K188" i="78"/>
  <c r="J188" i="78"/>
  <c r="L187" i="78"/>
  <c r="K187" i="78"/>
  <c r="J187" i="78"/>
  <c r="L186" i="78"/>
  <c r="K186" i="78"/>
  <c r="J186" i="78"/>
  <c r="L185" i="78"/>
  <c r="K185" i="78"/>
  <c r="J185" i="78"/>
  <c r="L184" i="78"/>
  <c r="K184" i="78"/>
  <c r="J184" i="78"/>
  <c r="L183" i="78"/>
  <c r="K183" i="78"/>
  <c r="J183" i="78"/>
  <c r="L182" i="78"/>
  <c r="K182" i="78"/>
  <c r="J182" i="78"/>
  <c r="L181" i="78"/>
  <c r="K181" i="78"/>
  <c r="J181" i="78"/>
  <c r="L180" i="78"/>
  <c r="K180" i="78"/>
  <c r="J180" i="78"/>
  <c r="L179" i="78"/>
  <c r="K179" i="78"/>
  <c r="J179" i="78"/>
  <c r="L178" i="78"/>
  <c r="K178" i="78"/>
  <c r="J178" i="78"/>
  <c r="L177" i="78"/>
  <c r="K177" i="78"/>
  <c r="J177" i="78"/>
  <c r="L176" i="78"/>
  <c r="K176" i="78"/>
  <c r="J176" i="78"/>
  <c r="L175" i="78"/>
  <c r="K175" i="78"/>
  <c r="J175" i="78"/>
  <c r="L174" i="78"/>
  <c r="K174" i="78"/>
  <c r="J174" i="78"/>
  <c r="L173" i="78"/>
  <c r="K173" i="78"/>
  <c r="J173" i="78"/>
  <c r="L172" i="78"/>
  <c r="K172" i="78"/>
  <c r="J172" i="78"/>
  <c r="L171" i="78"/>
  <c r="K171" i="78"/>
  <c r="J171" i="78"/>
  <c r="L170" i="78"/>
  <c r="K170" i="78"/>
  <c r="J170" i="78"/>
  <c r="L169" i="78"/>
  <c r="K169" i="78"/>
  <c r="J169" i="78"/>
  <c r="L168" i="78"/>
  <c r="K168" i="78"/>
  <c r="J168" i="78"/>
  <c r="L167" i="78"/>
  <c r="K167" i="78"/>
  <c r="J167" i="78"/>
  <c r="L166" i="78"/>
  <c r="K166" i="78"/>
  <c r="J166" i="78"/>
  <c r="L165" i="78"/>
  <c r="K165" i="78"/>
  <c r="J165" i="78"/>
  <c r="L164" i="78"/>
  <c r="K164" i="78"/>
  <c r="J164" i="78"/>
  <c r="L163" i="78"/>
  <c r="K163" i="78"/>
  <c r="J163" i="78"/>
  <c r="L162" i="78"/>
  <c r="K162" i="78"/>
  <c r="J162" i="78"/>
  <c r="L161" i="78"/>
  <c r="K161" i="78"/>
  <c r="J161" i="78"/>
  <c r="L160" i="78"/>
  <c r="K160" i="78"/>
  <c r="J160" i="78"/>
  <c r="L159" i="78"/>
  <c r="K159" i="78"/>
  <c r="J159" i="78"/>
  <c r="L158" i="78"/>
  <c r="K158" i="78"/>
  <c r="J158" i="78"/>
  <c r="L157" i="78"/>
  <c r="K157" i="78"/>
  <c r="J157" i="78"/>
  <c r="L156" i="78"/>
  <c r="K156" i="78"/>
  <c r="J156" i="78"/>
  <c r="L155" i="78"/>
  <c r="K155" i="78"/>
  <c r="J155" i="78"/>
  <c r="L154" i="78"/>
  <c r="K154" i="78"/>
  <c r="J154" i="78"/>
  <c r="L153" i="78"/>
  <c r="K153" i="78"/>
  <c r="J153" i="78"/>
  <c r="L152" i="78"/>
  <c r="K152" i="78"/>
  <c r="J152" i="78"/>
  <c r="L151" i="78"/>
  <c r="K151" i="78"/>
  <c r="J151" i="78"/>
  <c r="L150" i="78"/>
  <c r="K150" i="78"/>
  <c r="J150" i="78"/>
  <c r="L149" i="78"/>
  <c r="K149" i="78"/>
  <c r="J149" i="78"/>
  <c r="L148" i="78"/>
  <c r="K148" i="78"/>
  <c r="J148" i="78"/>
  <c r="L147" i="78"/>
  <c r="K147" i="78"/>
  <c r="J147" i="78"/>
  <c r="L146" i="78"/>
  <c r="K146" i="78"/>
  <c r="J146" i="78"/>
  <c r="L145" i="78"/>
  <c r="K145" i="78"/>
  <c r="J145" i="78"/>
  <c r="L144" i="78"/>
  <c r="K144" i="78"/>
  <c r="J144" i="78"/>
  <c r="L143" i="78"/>
  <c r="K143" i="78"/>
  <c r="J143" i="78"/>
  <c r="L142" i="78"/>
  <c r="K142" i="78"/>
  <c r="J142" i="78"/>
  <c r="L141" i="78"/>
  <c r="K141" i="78"/>
  <c r="J141" i="78"/>
  <c r="L140" i="78"/>
  <c r="K140" i="78"/>
  <c r="J140" i="78"/>
  <c r="L139" i="78"/>
  <c r="K139" i="78"/>
  <c r="J139" i="78"/>
  <c r="L138" i="78"/>
  <c r="K138" i="78"/>
  <c r="J138" i="78"/>
  <c r="L137" i="78"/>
  <c r="K137" i="78"/>
  <c r="J137" i="78"/>
  <c r="L136" i="78"/>
  <c r="K136" i="78"/>
  <c r="J136" i="78"/>
  <c r="L135" i="78"/>
  <c r="K135" i="78"/>
  <c r="J135" i="78"/>
  <c r="L134" i="78"/>
  <c r="K134" i="78"/>
  <c r="J134" i="78"/>
  <c r="L133" i="78"/>
  <c r="K133" i="78"/>
  <c r="J133" i="78"/>
  <c r="L132" i="78"/>
  <c r="K132" i="78"/>
  <c r="J132" i="78"/>
  <c r="L131" i="78"/>
  <c r="K131" i="78"/>
  <c r="J131" i="78"/>
  <c r="L130" i="78"/>
  <c r="K130" i="78"/>
  <c r="J130" i="78"/>
  <c r="L129" i="78"/>
  <c r="K129" i="78"/>
  <c r="J129" i="78"/>
  <c r="L128" i="78"/>
  <c r="K128" i="78"/>
  <c r="J128" i="78"/>
  <c r="L127" i="78"/>
  <c r="K127" i="78"/>
  <c r="J127" i="78"/>
  <c r="L126" i="78"/>
  <c r="K126" i="78"/>
  <c r="J126" i="78"/>
  <c r="L125" i="78"/>
  <c r="K125" i="78"/>
  <c r="J125" i="78"/>
  <c r="L124" i="78"/>
  <c r="K124" i="78"/>
  <c r="J124" i="78"/>
  <c r="L123" i="78"/>
  <c r="K123" i="78"/>
  <c r="J123" i="78"/>
  <c r="L122" i="78"/>
  <c r="K122" i="78"/>
  <c r="J122" i="78"/>
  <c r="L121" i="78"/>
  <c r="K121" i="78"/>
  <c r="J121" i="78"/>
  <c r="L120" i="78"/>
  <c r="K120" i="78"/>
  <c r="J120" i="78"/>
  <c r="L119" i="78"/>
  <c r="K119" i="78"/>
  <c r="J119" i="78"/>
  <c r="L118" i="78"/>
  <c r="K118" i="78"/>
  <c r="J118" i="78"/>
  <c r="L117" i="78"/>
  <c r="K117" i="78"/>
  <c r="J117" i="78"/>
  <c r="L116" i="78"/>
  <c r="K116" i="78"/>
  <c r="J116" i="78"/>
  <c r="L115" i="78"/>
  <c r="K115" i="78"/>
  <c r="J115" i="78"/>
  <c r="L114" i="78"/>
  <c r="K114" i="78"/>
  <c r="J114" i="78"/>
  <c r="L113" i="78"/>
  <c r="K113" i="78"/>
  <c r="J113" i="78"/>
  <c r="L112" i="78"/>
  <c r="K112" i="78"/>
  <c r="J112" i="78"/>
  <c r="L111" i="78"/>
  <c r="K111" i="78"/>
  <c r="J111" i="78"/>
  <c r="L110" i="78"/>
  <c r="K110" i="78"/>
  <c r="J110" i="78"/>
  <c r="L109" i="78"/>
  <c r="K109" i="78"/>
  <c r="J109" i="78"/>
  <c r="L108" i="78"/>
  <c r="K108" i="78"/>
  <c r="J108" i="78"/>
  <c r="L107" i="78"/>
  <c r="K107" i="78"/>
  <c r="J107" i="78"/>
  <c r="L106" i="78"/>
  <c r="K106" i="78"/>
  <c r="J106" i="78"/>
  <c r="L105" i="78"/>
  <c r="K105" i="78"/>
  <c r="J105" i="78"/>
  <c r="L104" i="78"/>
  <c r="K104" i="78"/>
  <c r="J104" i="78"/>
  <c r="L103" i="78"/>
  <c r="K103" i="78"/>
  <c r="J103" i="78"/>
  <c r="L102" i="78"/>
  <c r="K102" i="78"/>
  <c r="J102" i="78"/>
  <c r="L101" i="78"/>
  <c r="K101" i="78"/>
  <c r="J101" i="78"/>
  <c r="L100" i="78"/>
  <c r="K100" i="78"/>
  <c r="J100" i="78"/>
  <c r="L99" i="78"/>
  <c r="K99" i="78"/>
  <c r="J99" i="78"/>
  <c r="L98" i="78"/>
  <c r="K98" i="78"/>
  <c r="J98" i="78"/>
  <c r="L97" i="78"/>
  <c r="K97" i="78"/>
  <c r="J97" i="78"/>
  <c r="L96" i="78"/>
  <c r="K96" i="78"/>
  <c r="J96" i="78"/>
  <c r="L95" i="78"/>
  <c r="K95" i="78"/>
  <c r="J95" i="78"/>
  <c r="L94" i="78"/>
  <c r="K94" i="78"/>
  <c r="J94" i="78"/>
  <c r="L93" i="78"/>
  <c r="K93" i="78"/>
  <c r="J93" i="78"/>
  <c r="L92" i="78"/>
  <c r="K92" i="78"/>
  <c r="J92" i="78"/>
  <c r="L91" i="78"/>
  <c r="K91" i="78"/>
  <c r="J91" i="78"/>
  <c r="L90" i="78"/>
  <c r="K90" i="78"/>
  <c r="J90" i="78"/>
  <c r="L89" i="78"/>
  <c r="K89" i="78"/>
  <c r="J89" i="78"/>
  <c r="L88" i="78"/>
  <c r="K88" i="78"/>
  <c r="J88" i="78"/>
  <c r="L87" i="78"/>
  <c r="K87" i="78"/>
  <c r="J87" i="78"/>
  <c r="L86" i="78"/>
  <c r="K86" i="78"/>
  <c r="J86" i="78"/>
  <c r="L85" i="78"/>
  <c r="K85" i="78"/>
  <c r="J85" i="78"/>
  <c r="L84" i="78"/>
  <c r="K84" i="78"/>
  <c r="J84" i="78"/>
  <c r="L83" i="78"/>
  <c r="K83" i="78"/>
  <c r="J83" i="78"/>
  <c r="L82" i="78"/>
  <c r="K82" i="78"/>
  <c r="J82" i="78"/>
  <c r="L81" i="78"/>
  <c r="K81" i="78"/>
  <c r="J81" i="78"/>
  <c r="L80" i="78"/>
  <c r="K80" i="78"/>
  <c r="J80" i="78"/>
  <c r="L79" i="78"/>
  <c r="K79" i="78"/>
  <c r="J79" i="78"/>
  <c r="L78" i="78"/>
  <c r="K78" i="78"/>
  <c r="J78" i="78"/>
  <c r="L77" i="78"/>
  <c r="K77" i="78"/>
  <c r="J77" i="78"/>
  <c r="L76" i="78"/>
  <c r="K76" i="78"/>
  <c r="J76" i="78"/>
  <c r="L75" i="78"/>
  <c r="K75" i="78"/>
  <c r="J75" i="78"/>
  <c r="L74" i="78"/>
  <c r="K74" i="78"/>
  <c r="J74" i="78"/>
  <c r="L73" i="78"/>
  <c r="K73" i="78"/>
  <c r="J73" i="78"/>
  <c r="L72" i="78"/>
  <c r="K72" i="78"/>
  <c r="J72" i="78"/>
  <c r="L71" i="78"/>
  <c r="K71" i="78"/>
  <c r="J71" i="78"/>
  <c r="L70" i="78"/>
  <c r="K70" i="78"/>
  <c r="J70" i="78"/>
  <c r="L69" i="78"/>
  <c r="K69" i="78"/>
  <c r="J69" i="78"/>
  <c r="L68" i="78"/>
  <c r="K68" i="78"/>
  <c r="J68" i="78"/>
  <c r="L67" i="78"/>
  <c r="K67" i="78"/>
  <c r="J67" i="78"/>
  <c r="L66" i="78"/>
  <c r="K66" i="78"/>
  <c r="J66" i="78"/>
  <c r="L65" i="78"/>
  <c r="K65" i="78"/>
  <c r="J65" i="78"/>
  <c r="L64" i="78"/>
  <c r="K64" i="78"/>
  <c r="J64" i="78"/>
  <c r="L63" i="78"/>
  <c r="K63" i="78"/>
  <c r="J63" i="78"/>
  <c r="L62" i="78"/>
  <c r="K62" i="78"/>
  <c r="J62" i="78"/>
  <c r="L61" i="78"/>
  <c r="K61" i="78"/>
  <c r="J61" i="78"/>
  <c r="L60" i="78"/>
  <c r="K60" i="78"/>
  <c r="J60" i="78"/>
  <c r="L59" i="78"/>
  <c r="K59" i="78"/>
  <c r="J59" i="78"/>
  <c r="L58" i="78"/>
  <c r="K58" i="78"/>
  <c r="J58" i="78"/>
  <c r="L57" i="78"/>
  <c r="K57" i="78"/>
  <c r="J57" i="78"/>
  <c r="L56" i="78"/>
  <c r="K56" i="78"/>
  <c r="J56" i="78"/>
  <c r="L55" i="78"/>
  <c r="K55" i="78"/>
  <c r="J55" i="78"/>
  <c r="L54" i="78"/>
  <c r="K54" i="78"/>
  <c r="J54" i="78"/>
  <c r="L53" i="78"/>
  <c r="K53" i="78"/>
  <c r="J53" i="78"/>
  <c r="L52" i="78"/>
  <c r="K52" i="78"/>
  <c r="J52" i="78"/>
  <c r="L51" i="78"/>
  <c r="K51" i="78"/>
  <c r="J51" i="78"/>
  <c r="L50" i="78"/>
  <c r="K50" i="78"/>
  <c r="J50" i="78"/>
  <c r="L49" i="78"/>
  <c r="K49" i="78"/>
  <c r="J49" i="78"/>
  <c r="L48" i="78"/>
  <c r="K48" i="78"/>
  <c r="J48" i="78"/>
  <c r="L47" i="78"/>
  <c r="K47" i="78"/>
  <c r="J47" i="78"/>
  <c r="L46" i="78"/>
  <c r="K46" i="78"/>
  <c r="J46" i="78"/>
  <c r="L45" i="78"/>
  <c r="K45" i="78"/>
  <c r="J45" i="78"/>
  <c r="L44" i="78"/>
  <c r="K44" i="78"/>
  <c r="J44" i="78"/>
  <c r="L43" i="78"/>
  <c r="K43" i="78"/>
  <c r="J43" i="78"/>
  <c r="L42" i="78"/>
  <c r="K42" i="78"/>
  <c r="J42" i="78"/>
  <c r="L41" i="78"/>
  <c r="K41" i="78"/>
  <c r="J41" i="78"/>
  <c r="L40" i="78"/>
  <c r="K40" i="78"/>
  <c r="J40" i="78"/>
  <c r="L39" i="78"/>
  <c r="K39" i="78"/>
  <c r="J39" i="78"/>
  <c r="L38" i="78"/>
  <c r="K38" i="78"/>
  <c r="J38" i="78"/>
  <c r="L37" i="78"/>
  <c r="K37" i="78"/>
  <c r="J37" i="78"/>
  <c r="L36" i="78"/>
  <c r="K36" i="78"/>
  <c r="J36" i="78"/>
  <c r="L35" i="78"/>
  <c r="K35" i="78"/>
  <c r="J35" i="78"/>
  <c r="L34" i="78"/>
  <c r="K34" i="78"/>
  <c r="J34" i="78"/>
  <c r="L33" i="78"/>
  <c r="K33" i="78"/>
  <c r="J33" i="78"/>
  <c r="L32" i="78"/>
  <c r="K32" i="78"/>
  <c r="J32" i="78"/>
  <c r="L31" i="78"/>
  <c r="K31" i="78"/>
  <c r="J31" i="78"/>
  <c r="L30" i="78"/>
  <c r="K30" i="78"/>
  <c r="J30" i="78"/>
  <c r="L29" i="78"/>
  <c r="K29" i="78"/>
  <c r="J29" i="78"/>
  <c r="L28" i="78"/>
  <c r="K28" i="78"/>
  <c r="J28" i="78"/>
  <c r="L27" i="78"/>
  <c r="K27" i="78"/>
  <c r="J27" i="78"/>
  <c r="L26" i="78"/>
  <c r="K26" i="78"/>
  <c r="J26" i="78"/>
  <c r="L25" i="78"/>
  <c r="K25" i="78"/>
  <c r="J25" i="78"/>
  <c r="L24" i="78"/>
  <c r="K24" i="78"/>
  <c r="J24" i="78"/>
  <c r="L23" i="78"/>
  <c r="K23" i="78"/>
  <c r="J23" i="78"/>
  <c r="L22" i="78"/>
  <c r="K22" i="78"/>
  <c r="J22" i="78"/>
  <c r="L21" i="78"/>
  <c r="K21" i="78"/>
  <c r="J21" i="78"/>
  <c r="L20" i="78"/>
  <c r="K20" i="78"/>
  <c r="J20" i="78"/>
  <c r="L19" i="78"/>
  <c r="K19" i="78"/>
  <c r="J19" i="78"/>
  <c r="L18" i="78"/>
  <c r="K18" i="78"/>
  <c r="J18" i="78"/>
  <c r="L17" i="78"/>
  <c r="K17" i="78"/>
  <c r="J17" i="78"/>
  <c r="L16" i="78"/>
  <c r="K16" i="78"/>
  <c r="J16" i="78"/>
  <c r="L15" i="78"/>
  <c r="K15" i="78"/>
  <c r="J15" i="78"/>
  <c r="L14" i="78"/>
  <c r="K14" i="78"/>
  <c r="J14" i="78"/>
  <c r="L13" i="78"/>
  <c r="K13" i="78"/>
  <c r="J13" i="78"/>
  <c r="L12" i="78"/>
  <c r="K12" i="78"/>
  <c r="J12" i="78"/>
  <c r="L11" i="78"/>
  <c r="K11" i="78"/>
  <c r="J11" i="78"/>
  <c r="L10" i="78"/>
  <c r="K10" i="78"/>
  <c r="J10" i="78"/>
  <c r="L9" i="78"/>
  <c r="K9" i="78"/>
  <c r="J9" i="78"/>
  <c r="L8" i="78"/>
  <c r="K8" i="78"/>
  <c r="J8" i="78"/>
  <c r="L7" i="78"/>
  <c r="K7" i="78"/>
  <c r="J7" i="78"/>
  <c r="L6" i="78"/>
  <c r="K6" i="78"/>
  <c r="J6" i="78"/>
  <c r="L5" i="78"/>
  <c r="K5" i="78"/>
  <c r="J5" i="78"/>
  <c r="L293" i="88"/>
  <c r="K293" i="88"/>
  <c r="J293" i="88"/>
  <c r="H293" i="88"/>
  <c r="L292" i="88"/>
  <c r="K292" i="88"/>
  <c r="J292" i="88"/>
  <c r="H292" i="88"/>
  <c r="L291" i="88"/>
  <c r="K291" i="88"/>
  <c r="J291" i="88"/>
  <c r="H291" i="88"/>
  <c r="L290" i="88"/>
  <c r="K290" i="88"/>
  <c r="J290" i="88"/>
  <c r="H290" i="88"/>
  <c r="L289" i="88"/>
  <c r="K289" i="88"/>
  <c r="J289" i="88"/>
  <c r="H289" i="88"/>
  <c r="L288" i="88"/>
  <c r="K288" i="88"/>
  <c r="J288" i="88"/>
  <c r="H288" i="88"/>
  <c r="L287" i="88"/>
  <c r="K287" i="88"/>
  <c r="J287" i="88"/>
  <c r="H287" i="88"/>
  <c r="L286" i="88"/>
  <c r="K286" i="88"/>
  <c r="J286" i="88"/>
  <c r="H286" i="88"/>
  <c r="L285" i="88"/>
  <c r="K285" i="88"/>
  <c r="J285" i="88"/>
  <c r="H285" i="88"/>
  <c r="L284" i="88"/>
  <c r="K284" i="88"/>
  <c r="J284" i="88"/>
  <c r="H284" i="88"/>
  <c r="L283" i="88"/>
  <c r="K283" i="88"/>
  <c r="J283" i="88"/>
  <c r="H283" i="88"/>
  <c r="L282" i="88"/>
  <c r="K282" i="88"/>
  <c r="J282" i="88"/>
  <c r="H282" i="88"/>
  <c r="L281" i="88"/>
  <c r="K281" i="88"/>
  <c r="J281" i="88"/>
  <c r="H281" i="88"/>
  <c r="L280" i="88"/>
  <c r="K280" i="88"/>
  <c r="J280" i="88"/>
  <c r="H280" i="88"/>
  <c r="L279" i="88"/>
  <c r="K279" i="88"/>
  <c r="J279" i="88"/>
  <c r="H279" i="88"/>
  <c r="L278" i="88"/>
  <c r="K278" i="88"/>
  <c r="J278" i="88"/>
  <c r="H278" i="88"/>
  <c r="L277" i="88"/>
  <c r="K277" i="88"/>
  <c r="J277" i="88"/>
  <c r="H277" i="88"/>
  <c r="L276" i="88"/>
  <c r="K276" i="88"/>
  <c r="J276" i="88"/>
  <c r="H276" i="88"/>
  <c r="L275" i="88"/>
  <c r="K275" i="88"/>
  <c r="J275" i="88"/>
  <c r="H275" i="88"/>
  <c r="L274" i="88"/>
  <c r="K274" i="88"/>
  <c r="J274" i="88"/>
  <c r="H274" i="88"/>
  <c r="L273" i="88"/>
  <c r="K273" i="88"/>
  <c r="J273" i="88"/>
  <c r="H273" i="88"/>
  <c r="L272" i="88"/>
  <c r="K272" i="88"/>
  <c r="J272" i="88"/>
  <c r="H272" i="88"/>
  <c r="L271" i="88"/>
  <c r="K271" i="88"/>
  <c r="J271" i="88"/>
  <c r="H271" i="88"/>
  <c r="L270" i="88"/>
  <c r="K270" i="88"/>
  <c r="J270" i="88"/>
  <c r="H270" i="88"/>
  <c r="L269" i="88"/>
  <c r="K269" i="88"/>
  <c r="J269" i="88"/>
  <c r="H269" i="88"/>
  <c r="L268" i="88"/>
  <c r="K268" i="88"/>
  <c r="J268" i="88"/>
  <c r="H268" i="88"/>
  <c r="L267" i="88"/>
  <c r="K267" i="88"/>
  <c r="J267" i="88"/>
  <c r="H267" i="88"/>
  <c r="L266" i="88"/>
  <c r="K266" i="88"/>
  <c r="J266" i="88"/>
  <c r="H266" i="88"/>
  <c r="L265" i="88"/>
  <c r="K265" i="88"/>
  <c r="J265" i="88"/>
  <c r="H265" i="88"/>
  <c r="L264" i="88"/>
  <c r="K264" i="88"/>
  <c r="J264" i="88"/>
  <c r="H264" i="88"/>
  <c r="L263" i="88"/>
  <c r="K263" i="88"/>
  <c r="J263" i="88"/>
  <c r="H263" i="88"/>
  <c r="L262" i="88"/>
  <c r="K262" i="88"/>
  <c r="J262" i="88"/>
  <c r="H262" i="88"/>
  <c r="L261" i="88"/>
  <c r="K261" i="88"/>
  <c r="J261" i="88"/>
  <c r="H261" i="88"/>
  <c r="L260" i="88"/>
  <c r="K260" i="88"/>
  <c r="J260" i="88"/>
  <c r="H260" i="88"/>
  <c r="L259" i="88"/>
  <c r="K259" i="88"/>
  <c r="J259" i="88"/>
  <c r="H259" i="88"/>
  <c r="L258" i="88"/>
  <c r="K258" i="88"/>
  <c r="J258" i="88"/>
  <c r="H258" i="88"/>
  <c r="L257" i="88"/>
  <c r="K257" i="88"/>
  <c r="J257" i="88"/>
  <c r="H257" i="88"/>
  <c r="L256" i="88"/>
  <c r="K256" i="88"/>
  <c r="J256" i="88"/>
  <c r="H256" i="88"/>
  <c r="L255" i="88"/>
  <c r="K255" i="88"/>
  <c r="J255" i="88"/>
  <c r="H255" i="88"/>
  <c r="L254" i="88"/>
  <c r="K254" i="88"/>
  <c r="J254" i="88"/>
  <c r="H254" i="88"/>
  <c r="L253" i="88"/>
  <c r="K253" i="88"/>
  <c r="J253" i="88"/>
  <c r="H253" i="88"/>
  <c r="L252" i="88"/>
  <c r="K252" i="88"/>
  <c r="J252" i="88"/>
  <c r="H252" i="88"/>
  <c r="L251" i="88"/>
  <c r="K251" i="88"/>
  <c r="J251" i="88"/>
  <c r="H251" i="88"/>
  <c r="L250" i="88"/>
  <c r="K250" i="88"/>
  <c r="J250" i="88"/>
  <c r="H250" i="88"/>
  <c r="L249" i="88"/>
  <c r="K249" i="88"/>
  <c r="J249" i="88"/>
  <c r="H249" i="88"/>
  <c r="L248" i="88"/>
  <c r="K248" i="88"/>
  <c r="J248" i="88"/>
  <c r="H248" i="88"/>
  <c r="L247" i="88"/>
  <c r="K247" i="88"/>
  <c r="J247" i="88"/>
  <c r="H247" i="88"/>
  <c r="L246" i="88"/>
  <c r="K246" i="88"/>
  <c r="J246" i="88"/>
  <c r="H246" i="88"/>
  <c r="L245" i="88"/>
  <c r="K245" i="88"/>
  <c r="J245" i="88"/>
  <c r="H245" i="88"/>
  <c r="L244" i="88"/>
  <c r="K244" i="88"/>
  <c r="J244" i="88"/>
  <c r="H244" i="88"/>
  <c r="L243" i="88"/>
  <c r="K243" i="88"/>
  <c r="J243" i="88"/>
  <c r="H243" i="88"/>
  <c r="L242" i="88"/>
  <c r="K242" i="88"/>
  <c r="J242" i="88"/>
  <c r="H242" i="88"/>
  <c r="L241" i="88"/>
  <c r="K241" i="88"/>
  <c r="J241" i="88"/>
  <c r="H241" i="88"/>
  <c r="L240" i="88"/>
  <c r="K240" i="88"/>
  <c r="J240" i="88"/>
  <c r="H240" i="88"/>
  <c r="L239" i="88"/>
  <c r="K239" i="88"/>
  <c r="J239" i="88"/>
  <c r="H239" i="88"/>
  <c r="L238" i="88"/>
  <c r="K238" i="88"/>
  <c r="J238" i="88"/>
  <c r="H238" i="88"/>
  <c r="L237" i="88"/>
  <c r="K237" i="88"/>
  <c r="J237" i="88"/>
  <c r="H237" i="88"/>
  <c r="L236" i="88"/>
  <c r="K236" i="88"/>
  <c r="J236" i="88"/>
  <c r="H236" i="88"/>
  <c r="L235" i="88"/>
  <c r="K235" i="88"/>
  <c r="J235" i="88"/>
  <c r="H235" i="88"/>
  <c r="L234" i="88"/>
  <c r="K234" i="88"/>
  <c r="J234" i="88"/>
  <c r="H234" i="88"/>
  <c r="L233" i="88"/>
  <c r="K233" i="88"/>
  <c r="J233" i="88"/>
  <c r="H233" i="88"/>
  <c r="L232" i="88"/>
  <c r="K232" i="88"/>
  <c r="J232" i="88"/>
  <c r="L231" i="88"/>
  <c r="K231" i="88"/>
  <c r="J231" i="88"/>
  <c r="L230" i="88"/>
  <c r="K230" i="88"/>
  <c r="J230" i="88"/>
  <c r="L229" i="88"/>
  <c r="K229" i="88"/>
  <c r="J229" i="88"/>
  <c r="L228" i="88"/>
  <c r="K228" i="88"/>
  <c r="J228" i="88"/>
  <c r="L227" i="88"/>
  <c r="K227" i="88"/>
  <c r="J227" i="88"/>
  <c r="L226" i="88"/>
  <c r="K226" i="88"/>
  <c r="J226" i="88"/>
  <c r="L225" i="88"/>
  <c r="K225" i="88"/>
  <c r="J225" i="88"/>
  <c r="L224" i="88"/>
  <c r="K224" i="88"/>
  <c r="J224" i="88"/>
  <c r="L223" i="88"/>
  <c r="K223" i="88"/>
  <c r="J223" i="88"/>
  <c r="L222" i="88"/>
  <c r="K222" i="88"/>
  <c r="J222" i="88"/>
  <c r="L221" i="88"/>
  <c r="K221" i="88"/>
  <c r="J221" i="88"/>
  <c r="L220" i="88"/>
  <c r="K220" i="88"/>
  <c r="J220" i="88"/>
  <c r="L219" i="88"/>
  <c r="K219" i="88"/>
  <c r="J219" i="88"/>
  <c r="L218" i="88"/>
  <c r="K218" i="88"/>
  <c r="J218" i="88"/>
  <c r="L217" i="88"/>
  <c r="K217" i="88"/>
  <c r="J217" i="88"/>
  <c r="L216" i="88"/>
  <c r="K216" i="88"/>
  <c r="J216" i="88"/>
  <c r="L215" i="88"/>
  <c r="K215" i="88"/>
  <c r="J215" i="88"/>
  <c r="L214" i="88"/>
  <c r="K214" i="88"/>
  <c r="J214" i="88"/>
  <c r="L213" i="88"/>
  <c r="K213" i="88"/>
  <c r="J213" i="88"/>
  <c r="L212" i="88"/>
  <c r="K212" i="88"/>
  <c r="J212" i="88"/>
  <c r="L211" i="88"/>
  <c r="K211" i="88"/>
  <c r="J211" i="88"/>
  <c r="L210" i="88"/>
  <c r="K210" i="88"/>
  <c r="J210" i="88"/>
  <c r="L209" i="88"/>
  <c r="K209" i="88"/>
  <c r="J209" i="88"/>
  <c r="L208" i="88"/>
  <c r="K208" i="88"/>
  <c r="J208" i="88"/>
  <c r="L207" i="88"/>
  <c r="K207" i="88"/>
  <c r="J207" i="88"/>
  <c r="L206" i="88"/>
  <c r="K206" i="88"/>
  <c r="J206" i="88"/>
  <c r="L205" i="88"/>
  <c r="K205" i="88"/>
  <c r="J205" i="88"/>
  <c r="L204" i="88"/>
  <c r="K204" i="88"/>
  <c r="J204" i="88"/>
  <c r="L203" i="88"/>
  <c r="K203" i="88"/>
  <c r="J203" i="88"/>
  <c r="L202" i="88"/>
  <c r="K202" i="88"/>
  <c r="J202" i="88"/>
  <c r="L201" i="88"/>
  <c r="K201" i="88"/>
  <c r="J201" i="88"/>
  <c r="L200" i="88"/>
  <c r="K200" i="88"/>
  <c r="J200" i="88"/>
  <c r="L199" i="88"/>
  <c r="K199" i="88"/>
  <c r="J199" i="88"/>
  <c r="L198" i="88"/>
  <c r="K198" i="88"/>
  <c r="J198" i="88"/>
  <c r="L197" i="88"/>
  <c r="K197" i="88"/>
  <c r="J197" i="88"/>
  <c r="L196" i="88"/>
  <c r="K196" i="88"/>
  <c r="J196" i="88"/>
  <c r="L195" i="88"/>
  <c r="K195" i="88"/>
  <c r="J195" i="88"/>
  <c r="L194" i="88"/>
  <c r="K194" i="88"/>
  <c r="J194" i="88"/>
  <c r="L193" i="88"/>
  <c r="K193" i="88"/>
  <c r="J193" i="88"/>
  <c r="L192" i="88"/>
  <c r="K192" i="88"/>
  <c r="J192" i="88"/>
  <c r="L191" i="88"/>
  <c r="K191" i="88"/>
  <c r="J191" i="88"/>
  <c r="L190" i="88"/>
  <c r="K190" i="88"/>
  <c r="J190" i="88"/>
  <c r="L189" i="88"/>
  <c r="K189" i="88"/>
  <c r="J189" i="88"/>
  <c r="L188" i="88"/>
  <c r="K188" i="88"/>
  <c r="J188" i="88"/>
  <c r="L187" i="88"/>
  <c r="K187" i="88"/>
  <c r="J187" i="88"/>
  <c r="L186" i="88"/>
  <c r="K186" i="88"/>
  <c r="J186" i="88"/>
  <c r="L185" i="88"/>
  <c r="K185" i="88"/>
  <c r="J185" i="88"/>
  <c r="L184" i="88"/>
  <c r="K184" i="88"/>
  <c r="J184" i="88"/>
  <c r="L183" i="88"/>
  <c r="K183" i="88"/>
  <c r="J183" i="88"/>
  <c r="L182" i="88"/>
  <c r="K182" i="88"/>
  <c r="J182" i="88"/>
  <c r="L181" i="88"/>
  <c r="K181" i="88"/>
  <c r="J181" i="88"/>
  <c r="L180" i="88"/>
  <c r="K180" i="88"/>
  <c r="J180" i="88"/>
  <c r="L179" i="88"/>
  <c r="K179" i="88"/>
  <c r="J179" i="88"/>
  <c r="L178" i="88"/>
  <c r="K178" i="88"/>
  <c r="J178" i="88"/>
  <c r="L177" i="88"/>
  <c r="K177" i="88"/>
  <c r="J177" i="88"/>
  <c r="L176" i="88"/>
  <c r="K176" i="88"/>
  <c r="J176" i="88"/>
  <c r="L175" i="88"/>
  <c r="K175" i="88"/>
  <c r="J175" i="88"/>
  <c r="L174" i="88"/>
  <c r="K174" i="88"/>
  <c r="J174" i="88"/>
  <c r="L173" i="88"/>
  <c r="K173" i="88"/>
  <c r="J173" i="88"/>
  <c r="L172" i="88"/>
  <c r="K172" i="88"/>
  <c r="J172" i="88"/>
  <c r="L171" i="88"/>
  <c r="K171" i="88"/>
  <c r="J171" i="88"/>
  <c r="L170" i="88"/>
  <c r="K170" i="88"/>
  <c r="J170" i="88"/>
  <c r="L169" i="88"/>
  <c r="K169" i="88"/>
  <c r="J169" i="88"/>
  <c r="L168" i="88"/>
  <c r="K168" i="88"/>
  <c r="J168" i="88"/>
  <c r="L167" i="88"/>
  <c r="K167" i="88"/>
  <c r="J167" i="88"/>
  <c r="L166" i="88"/>
  <c r="K166" i="88"/>
  <c r="J166" i="88"/>
  <c r="L165" i="88"/>
  <c r="K165" i="88"/>
  <c r="J165" i="88"/>
  <c r="L164" i="88"/>
  <c r="K164" i="88"/>
  <c r="J164" i="88"/>
  <c r="L163" i="88"/>
  <c r="K163" i="88"/>
  <c r="J163" i="88"/>
  <c r="L162" i="88"/>
  <c r="K162" i="88"/>
  <c r="J162" i="88"/>
  <c r="L161" i="88"/>
  <c r="K161" i="88"/>
  <c r="J161" i="88"/>
  <c r="L160" i="88"/>
  <c r="K160" i="88"/>
  <c r="J160" i="88"/>
  <c r="L159" i="88"/>
  <c r="K159" i="88"/>
  <c r="J159" i="88"/>
  <c r="L158" i="88"/>
  <c r="K158" i="88"/>
  <c r="J158" i="88"/>
  <c r="L157" i="88"/>
  <c r="K157" i="88"/>
  <c r="J157" i="88"/>
  <c r="L156" i="88"/>
  <c r="K156" i="88"/>
  <c r="J156" i="88"/>
  <c r="L155" i="88"/>
  <c r="K155" i="88"/>
  <c r="J155" i="88"/>
  <c r="L154" i="88"/>
  <c r="K154" i="88"/>
  <c r="J154" i="88"/>
  <c r="L153" i="88"/>
  <c r="K153" i="88"/>
  <c r="J153" i="88"/>
  <c r="L152" i="88"/>
  <c r="K152" i="88"/>
  <c r="J152" i="88"/>
  <c r="L151" i="88"/>
  <c r="K151" i="88"/>
  <c r="J151" i="88"/>
  <c r="L150" i="88"/>
  <c r="K150" i="88"/>
  <c r="J150" i="88"/>
  <c r="L149" i="88"/>
  <c r="K149" i="88"/>
  <c r="J149" i="88"/>
  <c r="L148" i="88"/>
  <c r="K148" i="88"/>
  <c r="J148" i="88"/>
  <c r="L147" i="88"/>
  <c r="K147" i="88"/>
  <c r="J147" i="88"/>
  <c r="L146" i="88"/>
  <c r="K146" i="88"/>
  <c r="J146" i="88"/>
  <c r="L145" i="88"/>
  <c r="K145" i="88"/>
  <c r="J145" i="88"/>
  <c r="L144" i="88"/>
  <c r="K144" i="88"/>
  <c r="J144" i="88"/>
  <c r="L143" i="88"/>
  <c r="K143" i="88"/>
  <c r="J143" i="88"/>
  <c r="L142" i="88"/>
  <c r="K142" i="88"/>
  <c r="J142" i="88"/>
  <c r="L141" i="88"/>
  <c r="K141" i="88"/>
  <c r="J141" i="88"/>
  <c r="L140" i="88"/>
  <c r="K140" i="88"/>
  <c r="J140" i="88"/>
  <c r="L139" i="88"/>
  <c r="K139" i="88"/>
  <c r="J139" i="88"/>
  <c r="L138" i="88"/>
  <c r="K138" i="88"/>
  <c r="J138" i="88"/>
  <c r="L137" i="88"/>
  <c r="K137" i="88"/>
  <c r="J137" i="88"/>
  <c r="L136" i="88"/>
  <c r="K136" i="88"/>
  <c r="J136" i="88"/>
  <c r="L135" i="88"/>
  <c r="K135" i="88"/>
  <c r="J135" i="88"/>
  <c r="L134" i="88"/>
  <c r="K134" i="88"/>
  <c r="J134" i="88"/>
  <c r="L133" i="88"/>
  <c r="K133" i="88"/>
  <c r="J133" i="88"/>
  <c r="L132" i="88"/>
  <c r="K132" i="88"/>
  <c r="J132" i="88"/>
  <c r="L131" i="88"/>
  <c r="K131" i="88"/>
  <c r="J131" i="88"/>
  <c r="L130" i="88"/>
  <c r="K130" i="88"/>
  <c r="J130" i="88"/>
  <c r="L129" i="88"/>
  <c r="K129" i="88"/>
  <c r="J129" i="88"/>
  <c r="L128" i="88"/>
  <c r="K128" i="88"/>
  <c r="J128" i="88"/>
  <c r="L127" i="88"/>
  <c r="K127" i="88"/>
  <c r="J127" i="88"/>
  <c r="L126" i="88"/>
  <c r="K126" i="88"/>
  <c r="J126" i="88"/>
  <c r="L125" i="88"/>
  <c r="K125" i="88"/>
  <c r="J125" i="88"/>
  <c r="L124" i="88"/>
  <c r="K124" i="88"/>
  <c r="J124" i="88"/>
  <c r="L123" i="88"/>
  <c r="K123" i="88"/>
  <c r="J123" i="88"/>
  <c r="L122" i="88"/>
  <c r="K122" i="88"/>
  <c r="J122" i="88"/>
  <c r="L121" i="88"/>
  <c r="K121" i="88"/>
  <c r="J121" i="88"/>
  <c r="L120" i="88"/>
  <c r="K120" i="88"/>
  <c r="J120" i="88"/>
  <c r="L119" i="88"/>
  <c r="K119" i="88"/>
  <c r="J119" i="88"/>
  <c r="L118" i="88"/>
  <c r="K118" i="88"/>
  <c r="J118" i="88"/>
  <c r="L117" i="88"/>
  <c r="K117" i="88"/>
  <c r="J117" i="88"/>
  <c r="L116" i="88"/>
  <c r="K116" i="88"/>
  <c r="J116" i="88"/>
  <c r="L115" i="88"/>
  <c r="K115" i="88"/>
  <c r="J115" i="88"/>
  <c r="L114" i="88"/>
  <c r="K114" i="88"/>
  <c r="J114" i="88"/>
  <c r="L113" i="88"/>
  <c r="K113" i="88"/>
  <c r="J113" i="88"/>
  <c r="L112" i="88"/>
  <c r="K112" i="88"/>
  <c r="J112" i="88"/>
  <c r="L111" i="88"/>
  <c r="K111" i="88"/>
  <c r="J111" i="88"/>
  <c r="L110" i="88"/>
  <c r="K110" i="88"/>
  <c r="J110" i="88"/>
  <c r="L109" i="88"/>
  <c r="K109" i="88"/>
  <c r="J109" i="88"/>
  <c r="L108" i="88"/>
  <c r="K108" i="88"/>
  <c r="J108" i="88"/>
  <c r="L107" i="88"/>
  <c r="K107" i="88"/>
  <c r="J107" i="88"/>
  <c r="L106" i="88"/>
  <c r="K106" i="88"/>
  <c r="J106" i="88"/>
  <c r="L105" i="88"/>
  <c r="K105" i="88"/>
  <c r="J105" i="88"/>
  <c r="L104" i="88"/>
  <c r="K104" i="88"/>
  <c r="J104" i="88"/>
  <c r="L103" i="88"/>
  <c r="K103" i="88"/>
  <c r="J103" i="88"/>
  <c r="L102" i="88"/>
  <c r="K102" i="88"/>
  <c r="J102" i="88"/>
  <c r="L101" i="88"/>
  <c r="K101" i="88"/>
  <c r="J101" i="88"/>
  <c r="L100" i="88"/>
  <c r="K100" i="88"/>
  <c r="J100" i="88"/>
  <c r="L99" i="88"/>
  <c r="K99" i="88"/>
  <c r="J99" i="88"/>
  <c r="L98" i="88"/>
  <c r="K98" i="88"/>
  <c r="J98" i="88"/>
  <c r="L97" i="88"/>
  <c r="K97" i="88"/>
  <c r="J97" i="88"/>
  <c r="L96" i="88"/>
  <c r="K96" i="88"/>
  <c r="J96" i="88"/>
  <c r="L95" i="88"/>
  <c r="K95" i="88"/>
  <c r="J95" i="88"/>
  <c r="L94" i="88"/>
  <c r="K94" i="88"/>
  <c r="J94" i="88"/>
  <c r="L93" i="88"/>
  <c r="K93" i="88"/>
  <c r="J93" i="88"/>
  <c r="L92" i="88"/>
  <c r="K92" i="88"/>
  <c r="J92" i="88"/>
  <c r="L91" i="88"/>
  <c r="K91" i="88"/>
  <c r="J91" i="88"/>
  <c r="L90" i="88"/>
  <c r="K90" i="88"/>
  <c r="J90" i="88"/>
  <c r="L89" i="88"/>
  <c r="K89" i="88"/>
  <c r="J89" i="88"/>
  <c r="L88" i="88"/>
  <c r="K88" i="88"/>
  <c r="J88" i="88"/>
  <c r="L87" i="88"/>
  <c r="K87" i="88"/>
  <c r="J87" i="88"/>
  <c r="L86" i="88"/>
  <c r="K86" i="88"/>
  <c r="J86" i="88"/>
  <c r="L85" i="88"/>
  <c r="K85" i="88"/>
  <c r="J85" i="88"/>
  <c r="L84" i="88"/>
  <c r="K84" i="88"/>
  <c r="J84" i="88"/>
  <c r="L83" i="88"/>
  <c r="K83" i="88"/>
  <c r="J83" i="88"/>
  <c r="L82" i="88"/>
  <c r="K82" i="88"/>
  <c r="J82" i="88"/>
  <c r="L81" i="88"/>
  <c r="K81" i="88"/>
  <c r="J81" i="88"/>
  <c r="L80" i="88"/>
  <c r="K80" i="88"/>
  <c r="J80" i="88"/>
  <c r="L79" i="88"/>
  <c r="K79" i="88"/>
  <c r="J79" i="88"/>
  <c r="L78" i="88"/>
  <c r="K78" i="88"/>
  <c r="J78" i="88"/>
  <c r="L77" i="88"/>
  <c r="K77" i="88"/>
  <c r="J77" i="88"/>
  <c r="L76" i="88"/>
  <c r="K76" i="88"/>
  <c r="J76" i="88"/>
  <c r="L75" i="88"/>
  <c r="K75" i="88"/>
  <c r="J75" i="88"/>
  <c r="L74" i="88"/>
  <c r="K74" i="88"/>
  <c r="J74" i="88"/>
  <c r="L73" i="88"/>
  <c r="K73" i="88"/>
  <c r="J73" i="88"/>
  <c r="L72" i="88"/>
  <c r="K72" i="88"/>
  <c r="J72" i="88"/>
  <c r="L71" i="88"/>
  <c r="K71" i="88"/>
  <c r="J71" i="88"/>
  <c r="L70" i="88"/>
  <c r="K70" i="88"/>
  <c r="J70" i="88"/>
  <c r="L69" i="88"/>
  <c r="K69" i="88"/>
  <c r="J69" i="88"/>
  <c r="L68" i="88"/>
  <c r="K68" i="88"/>
  <c r="J68" i="88"/>
  <c r="L67" i="88"/>
  <c r="K67" i="88"/>
  <c r="J67" i="88"/>
  <c r="L66" i="88"/>
  <c r="K66" i="88"/>
  <c r="J66" i="88"/>
  <c r="L65" i="88"/>
  <c r="K65" i="88"/>
  <c r="J65" i="88"/>
  <c r="L64" i="88"/>
  <c r="K64" i="88"/>
  <c r="J64" i="88"/>
  <c r="L63" i="88"/>
  <c r="K63" i="88"/>
  <c r="J63" i="88"/>
  <c r="L62" i="88"/>
  <c r="K62" i="88"/>
  <c r="J62" i="88"/>
  <c r="L61" i="88"/>
  <c r="K61" i="88"/>
  <c r="J61" i="88"/>
  <c r="L60" i="88"/>
  <c r="K60" i="88"/>
  <c r="J60" i="88"/>
  <c r="L59" i="88"/>
  <c r="K59" i="88"/>
  <c r="J59" i="88"/>
  <c r="L58" i="88"/>
  <c r="K58" i="88"/>
  <c r="J58" i="88"/>
  <c r="L57" i="88"/>
  <c r="K57" i="88"/>
  <c r="J57" i="88"/>
  <c r="L56" i="88"/>
  <c r="K56" i="88"/>
  <c r="J56" i="88"/>
  <c r="L55" i="88"/>
  <c r="K55" i="88"/>
  <c r="J55" i="88"/>
  <c r="L54" i="88"/>
  <c r="K54" i="88"/>
  <c r="J54" i="88"/>
  <c r="L53" i="88"/>
  <c r="K53" i="88"/>
  <c r="J53" i="88"/>
  <c r="L52" i="88"/>
  <c r="K52" i="88"/>
  <c r="J52" i="88"/>
  <c r="L51" i="88"/>
  <c r="K51" i="88"/>
  <c r="J51" i="88"/>
  <c r="L50" i="88"/>
  <c r="K50" i="88"/>
  <c r="J50" i="88"/>
  <c r="L49" i="88"/>
  <c r="K49" i="88"/>
  <c r="J49" i="88"/>
  <c r="L48" i="88"/>
  <c r="K48" i="88"/>
  <c r="J48" i="88"/>
  <c r="L47" i="88"/>
  <c r="K47" i="88"/>
  <c r="J47" i="88"/>
  <c r="L46" i="88"/>
  <c r="K46" i="88"/>
  <c r="J46" i="88"/>
  <c r="L45" i="88"/>
  <c r="K45" i="88"/>
  <c r="J45" i="88"/>
  <c r="L44" i="88"/>
  <c r="K44" i="88"/>
  <c r="J44" i="88"/>
  <c r="L43" i="88"/>
  <c r="K43" i="88"/>
  <c r="J43" i="88"/>
  <c r="L42" i="88"/>
  <c r="K42" i="88"/>
  <c r="J42" i="88"/>
  <c r="L41" i="88"/>
  <c r="K41" i="88"/>
  <c r="J41" i="88"/>
  <c r="L40" i="88"/>
  <c r="K40" i="88"/>
  <c r="J40" i="88"/>
  <c r="L39" i="88"/>
  <c r="K39" i="88"/>
  <c r="J39" i="88"/>
  <c r="L38" i="88"/>
  <c r="K38" i="88"/>
  <c r="J38" i="88"/>
  <c r="L37" i="88"/>
  <c r="K37" i="88"/>
  <c r="J37" i="88"/>
  <c r="L36" i="88"/>
  <c r="K36" i="88"/>
  <c r="J36" i="88"/>
  <c r="L35" i="88"/>
  <c r="K35" i="88"/>
  <c r="J35" i="88"/>
  <c r="L34" i="88"/>
  <c r="K34" i="88"/>
  <c r="J34" i="88"/>
  <c r="L33" i="88"/>
  <c r="K33" i="88"/>
  <c r="J33" i="88"/>
  <c r="L32" i="88"/>
  <c r="K32" i="88"/>
  <c r="J32" i="88"/>
  <c r="L31" i="88"/>
  <c r="K31" i="88"/>
  <c r="J31" i="88"/>
  <c r="L30" i="88"/>
  <c r="K30" i="88"/>
  <c r="J30" i="88"/>
  <c r="L29" i="88"/>
  <c r="K29" i="88"/>
  <c r="J29" i="88"/>
  <c r="L28" i="88"/>
  <c r="K28" i="88"/>
  <c r="J28" i="88"/>
  <c r="L27" i="88"/>
  <c r="K27" i="88"/>
  <c r="J27" i="88"/>
  <c r="L26" i="88"/>
  <c r="K26" i="88"/>
  <c r="J26" i="88"/>
  <c r="L25" i="88"/>
  <c r="K25" i="88"/>
  <c r="J25" i="88"/>
  <c r="L24" i="88"/>
  <c r="K24" i="88"/>
  <c r="J24" i="88"/>
  <c r="L23" i="88"/>
  <c r="K23" i="88"/>
  <c r="J23" i="88"/>
  <c r="L22" i="88"/>
  <c r="K22" i="88"/>
  <c r="J22" i="88"/>
  <c r="L21" i="88"/>
  <c r="K21" i="88"/>
  <c r="J21" i="88"/>
  <c r="L20" i="88"/>
  <c r="K20" i="88"/>
  <c r="J20" i="88"/>
  <c r="L19" i="88"/>
  <c r="K19" i="88"/>
  <c r="J19" i="88"/>
  <c r="L18" i="88"/>
  <c r="K18" i="88"/>
  <c r="J18" i="88"/>
  <c r="L17" i="88"/>
  <c r="K17" i="88"/>
  <c r="J17" i="88"/>
  <c r="L16" i="88"/>
  <c r="K16" i="88"/>
  <c r="J16" i="88"/>
  <c r="L15" i="88"/>
  <c r="K15" i="88"/>
  <c r="J15" i="88"/>
  <c r="L14" i="88"/>
  <c r="K14" i="88"/>
  <c r="J14" i="88"/>
  <c r="L13" i="88"/>
  <c r="K13" i="88"/>
  <c r="J13" i="88"/>
  <c r="L12" i="88"/>
  <c r="K12" i="88"/>
  <c r="J12" i="88"/>
  <c r="L11" i="88"/>
  <c r="K11" i="88"/>
  <c r="J11" i="88"/>
  <c r="L10" i="88"/>
  <c r="K10" i="88"/>
  <c r="J10" i="88"/>
  <c r="L9" i="88"/>
  <c r="K9" i="88"/>
  <c r="J9" i="88"/>
  <c r="L8" i="88"/>
  <c r="K8" i="88"/>
  <c r="J8" i="88"/>
  <c r="L7" i="88"/>
  <c r="K7" i="88"/>
  <c r="J7" i="88"/>
  <c r="L6" i="88"/>
  <c r="K6" i="88"/>
  <c r="J6" i="88"/>
  <c r="L5" i="88"/>
  <c r="K5" i="88"/>
  <c r="J5" i="88"/>
  <c r="L293" i="82"/>
  <c r="K293" i="82"/>
  <c r="J293" i="82"/>
  <c r="H293" i="82"/>
  <c r="L292" i="82"/>
  <c r="K292" i="82"/>
  <c r="J292" i="82"/>
  <c r="H292" i="82"/>
  <c r="L291" i="82"/>
  <c r="K291" i="82"/>
  <c r="J291" i="82"/>
  <c r="H291" i="82"/>
  <c r="L290" i="82"/>
  <c r="K290" i="82"/>
  <c r="J290" i="82"/>
  <c r="H290" i="82"/>
  <c r="L289" i="82"/>
  <c r="K289" i="82"/>
  <c r="J289" i="82"/>
  <c r="H289" i="82"/>
  <c r="L288" i="82"/>
  <c r="K288" i="82"/>
  <c r="J288" i="82"/>
  <c r="H288" i="82"/>
  <c r="L287" i="82"/>
  <c r="K287" i="82"/>
  <c r="J287" i="82"/>
  <c r="H287" i="82"/>
  <c r="L286" i="82"/>
  <c r="K286" i="82"/>
  <c r="J286" i="82"/>
  <c r="H286" i="82"/>
  <c r="L285" i="82"/>
  <c r="K285" i="82"/>
  <c r="J285" i="82"/>
  <c r="H285" i="82"/>
  <c r="L284" i="82"/>
  <c r="K284" i="82"/>
  <c r="J284" i="82"/>
  <c r="H284" i="82"/>
  <c r="L283" i="82"/>
  <c r="K283" i="82"/>
  <c r="J283" i="82"/>
  <c r="H283" i="82"/>
  <c r="L282" i="82"/>
  <c r="K282" i="82"/>
  <c r="J282" i="82"/>
  <c r="H282" i="82"/>
  <c r="L281" i="82"/>
  <c r="K281" i="82"/>
  <c r="J281" i="82"/>
  <c r="H281" i="82"/>
  <c r="L280" i="82"/>
  <c r="K280" i="82"/>
  <c r="J280" i="82"/>
  <c r="H280" i="82"/>
  <c r="L279" i="82"/>
  <c r="K279" i="82"/>
  <c r="J279" i="82"/>
  <c r="H279" i="82"/>
  <c r="L278" i="82"/>
  <c r="K278" i="82"/>
  <c r="J278" i="82"/>
  <c r="H278" i="82"/>
  <c r="L277" i="82"/>
  <c r="K277" i="82"/>
  <c r="J277" i="82"/>
  <c r="H277" i="82"/>
  <c r="L276" i="82"/>
  <c r="K276" i="82"/>
  <c r="J276" i="82"/>
  <c r="H276" i="82"/>
  <c r="L275" i="82"/>
  <c r="K275" i="82"/>
  <c r="J275" i="82"/>
  <c r="H275" i="82"/>
  <c r="L274" i="82"/>
  <c r="K274" i="82"/>
  <c r="J274" i="82"/>
  <c r="H274" i="82"/>
  <c r="L273" i="82"/>
  <c r="K273" i="82"/>
  <c r="J273" i="82"/>
  <c r="H273" i="82"/>
  <c r="L272" i="82"/>
  <c r="K272" i="82"/>
  <c r="J272" i="82"/>
  <c r="H272" i="82"/>
  <c r="L271" i="82"/>
  <c r="K271" i="82"/>
  <c r="J271" i="82"/>
  <c r="H271" i="82"/>
  <c r="L270" i="82"/>
  <c r="K270" i="82"/>
  <c r="J270" i="82"/>
  <c r="H270" i="82"/>
  <c r="L269" i="82"/>
  <c r="K269" i="82"/>
  <c r="J269" i="82"/>
  <c r="H269" i="82"/>
  <c r="L268" i="82"/>
  <c r="K268" i="82"/>
  <c r="J268" i="82"/>
  <c r="H268" i="82"/>
  <c r="L267" i="82"/>
  <c r="K267" i="82"/>
  <c r="J267" i="82"/>
  <c r="H267" i="82"/>
  <c r="L266" i="82"/>
  <c r="K266" i="82"/>
  <c r="J266" i="82"/>
  <c r="H266" i="82"/>
  <c r="L265" i="82"/>
  <c r="K265" i="82"/>
  <c r="J265" i="82"/>
  <c r="H265" i="82"/>
  <c r="L264" i="82"/>
  <c r="K264" i="82"/>
  <c r="J264" i="82"/>
  <c r="H264" i="82"/>
  <c r="L263" i="82"/>
  <c r="K263" i="82"/>
  <c r="J263" i="82"/>
  <c r="H263" i="82"/>
  <c r="L262" i="82"/>
  <c r="K262" i="82"/>
  <c r="J262" i="82"/>
  <c r="H262" i="82"/>
  <c r="L261" i="82"/>
  <c r="K261" i="82"/>
  <c r="J261" i="82"/>
  <c r="H261" i="82"/>
  <c r="L260" i="82"/>
  <c r="K260" i="82"/>
  <c r="J260" i="82"/>
  <c r="H260" i="82"/>
  <c r="L259" i="82"/>
  <c r="K259" i="82"/>
  <c r="J259" i="82"/>
  <c r="H259" i="82"/>
  <c r="L258" i="82"/>
  <c r="K258" i="82"/>
  <c r="J258" i="82"/>
  <c r="H258" i="82"/>
  <c r="L257" i="82"/>
  <c r="K257" i="82"/>
  <c r="J257" i="82"/>
  <c r="H257" i="82"/>
  <c r="L256" i="82"/>
  <c r="K256" i="82"/>
  <c r="J256" i="82"/>
  <c r="H256" i="82"/>
  <c r="L255" i="82"/>
  <c r="K255" i="82"/>
  <c r="J255" i="82"/>
  <c r="H255" i="82"/>
  <c r="L254" i="82"/>
  <c r="K254" i="82"/>
  <c r="J254" i="82"/>
  <c r="H254" i="82"/>
  <c r="L253" i="82"/>
  <c r="K253" i="82"/>
  <c r="J253" i="82"/>
  <c r="H253" i="82"/>
  <c r="L252" i="82"/>
  <c r="K252" i="82"/>
  <c r="J252" i="82"/>
  <c r="H252" i="82"/>
  <c r="L251" i="82"/>
  <c r="K251" i="82"/>
  <c r="J251" i="82"/>
  <c r="H251" i="82"/>
  <c r="L250" i="82"/>
  <c r="K250" i="82"/>
  <c r="J250" i="82"/>
  <c r="H250" i="82"/>
  <c r="L249" i="82"/>
  <c r="K249" i="82"/>
  <c r="J249" i="82"/>
  <c r="H249" i="82"/>
  <c r="L248" i="82"/>
  <c r="K248" i="82"/>
  <c r="J248" i="82"/>
  <c r="H248" i="82"/>
  <c r="L247" i="82"/>
  <c r="K247" i="82"/>
  <c r="J247" i="82"/>
  <c r="H247" i="82"/>
  <c r="L246" i="82"/>
  <c r="K246" i="82"/>
  <c r="J246" i="82"/>
  <c r="H246" i="82"/>
  <c r="L245" i="82"/>
  <c r="K245" i="82"/>
  <c r="J245" i="82"/>
  <c r="H245" i="82"/>
  <c r="L244" i="82"/>
  <c r="K244" i="82"/>
  <c r="J244" i="82"/>
  <c r="H244" i="82"/>
  <c r="L243" i="82"/>
  <c r="K243" i="82"/>
  <c r="J243" i="82"/>
  <c r="H243" i="82"/>
  <c r="L242" i="82"/>
  <c r="K242" i="82"/>
  <c r="J242" i="82"/>
  <c r="H242" i="82"/>
  <c r="L241" i="82"/>
  <c r="K241" i="82"/>
  <c r="J241" i="82"/>
  <c r="H241" i="82"/>
  <c r="L240" i="82"/>
  <c r="K240" i="82"/>
  <c r="J240" i="82"/>
  <c r="H240" i="82"/>
  <c r="L239" i="82"/>
  <c r="K239" i="82"/>
  <c r="J239" i="82"/>
  <c r="H239" i="82"/>
  <c r="L238" i="82"/>
  <c r="K238" i="82"/>
  <c r="J238" i="82"/>
  <c r="H238" i="82"/>
  <c r="L237" i="82"/>
  <c r="K237" i="82"/>
  <c r="J237" i="82"/>
  <c r="H237" i="82"/>
  <c r="L236" i="82"/>
  <c r="K236" i="82"/>
  <c r="J236" i="82"/>
  <c r="H236" i="82"/>
  <c r="L235" i="82"/>
  <c r="K235" i="82"/>
  <c r="J235" i="82"/>
  <c r="H235" i="82"/>
  <c r="L234" i="82"/>
  <c r="K234" i="82"/>
  <c r="J234" i="82"/>
  <c r="H234" i="82"/>
  <c r="L233" i="82"/>
  <c r="K233" i="82"/>
  <c r="J233" i="82"/>
  <c r="H233" i="82"/>
  <c r="L232" i="82"/>
  <c r="K232" i="82"/>
  <c r="J232" i="82"/>
  <c r="L231" i="82"/>
  <c r="K231" i="82"/>
  <c r="J231" i="82"/>
  <c r="L230" i="82"/>
  <c r="K230" i="82"/>
  <c r="J230" i="82"/>
  <c r="L229" i="82"/>
  <c r="K229" i="82"/>
  <c r="J229" i="82"/>
  <c r="L228" i="82"/>
  <c r="K228" i="82"/>
  <c r="J228" i="82"/>
  <c r="L227" i="82"/>
  <c r="K227" i="82"/>
  <c r="J227" i="82"/>
  <c r="L226" i="82"/>
  <c r="K226" i="82"/>
  <c r="J226" i="82"/>
  <c r="L225" i="82"/>
  <c r="K225" i="82"/>
  <c r="J225" i="82"/>
  <c r="L224" i="82"/>
  <c r="K224" i="82"/>
  <c r="J224" i="82"/>
  <c r="L223" i="82"/>
  <c r="K223" i="82"/>
  <c r="J223" i="82"/>
  <c r="L222" i="82"/>
  <c r="K222" i="82"/>
  <c r="J222" i="82"/>
  <c r="L221" i="82"/>
  <c r="K221" i="82"/>
  <c r="J221" i="82"/>
  <c r="L220" i="82"/>
  <c r="K220" i="82"/>
  <c r="J220" i="82"/>
  <c r="L219" i="82"/>
  <c r="K219" i="82"/>
  <c r="J219" i="82"/>
  <c r="L218" i="82"/>
  <c r="K218" i="82"/>
  <c r="J218" i="82"/>
  <c r="L217" i="82"/>
  <c r="K217" i="82"/>
  <c r="J217" i="82"/>
  <c r="L216" i="82"/>
  <c r="K216" i="82"/>
  <c r="J216" i="82"/>
  <c r="L215" i="82"/>
  <c r="K215" i="82"/>
  <c r="J215" i="82"/>
  <c r="L214" i="82"/>
  <c r="K214" i="82"/>
  <c r="J214" i="82"/>
  <c r="L213" i="82"/>
  <c r="K213" i="82"/>
  <c r="J213" i="82"/>
  <c r="L212" i="82"/>
  <c r="K212" i="82"/>
  <c r="J212" i="82"/>
  <c r="L211" i="82"/>
  <c r="K211" i="82"/>
  <c r="J211" i="82"/>
  <c r="L210" i="82"/>
  <c r="K210" i="82"/>
  <c r="J210" i="82"/>
  <c r="L209" i="82"/>
  <c r="K209" i="82"/>
  <c r="J209" i="82"/>
  <c r="L208" i="82"/>
  <c r="K208" i="82"/>
  <c r="J208" i="82"/>
  <c r="L207" i="82"/>
  <c r="K207" i="82"/>
  <c r="J207" i="82"/>
  <c r="L206" i="82"/>
  <c r="K206" i="82"/>
  <c r="J206" i="82"/>
  <c r="L205" i="82"/>
  <c r="K205" i="82"/>
  <c r="J205" i="82"/>
  <c r="L204" i="82"/>
  <c r="K204" i="82"/>
  <c r="J204" i="82"/>
  <c r="L203" i="82"/>
  <c r="K203" i="82"/>
  <c r="J203" i="82"/>
  <c r="L202" i="82"/>
  <c r="K202" i="82"/>
  <c r="J202" i="82"/>
  <c r="L201" i="82"/>
  <c r="K201" i="82"/>
  <c r="J201" i="82"/>
  <c r="L200" i="82"/>
  <c r="K200" i="82"/>
  <c r="J200" i="82"/>
  <c r="L199" i="82"/>
  <c r="K199" i="82"/>
  <c r="J199" i="82"/>
  <c r="L198" i="82"/>
  <c r="K198" i="82"/>
  <c r="J198" i="82"/>
  <c r="L197" i="82"/>
  <c r="K197" i="82"/>
  <c r="J197" i="82"/>
  <c r="L196" i="82"/>
  <c r="K196" i="82"/>
  <c r="J196" i="82"/>
  <c r="L195" i="82"/>
  <c r="K195" i="82"/>
  <c r="J195" i="82"/>
  <c r="L194" i="82"/>
  <c r="K194" i="82"/>
  <c r="J194" i="82"/>
  <c r="L193" i="82"/>
  <c r="K193" i="82"/>
  <c r="J193" i="82"/>
  <c r="L192" i="82"/>
  <c r="K192" i="82"/>
  <c r="J192" i="82"/>
  <c r="L191" i="82"/>
  <c r="K191" i="82"/>
  <c r="J191" i="82"/>
  <c r="L190" i="82"/>
  <c r="K190" i="82"/>
  <c r="J190" i="82"/>
  <c r="L189" i="82"/>
  <c r="K189" i="82"/>
  <c r="J189" i="82"/>
  <c r="L188" i="82"/>
  <c r="K188" i="82"/>
  <c r="J188" i="82"/>
  <c r="L187" i="82"/>
  <c r="K187" i="82"/>
  <c r="J187" i="82"/>
  <c r="L186" i="82"/>
  <c r="K186" i="82"/>
  <c r="J186" i="82"/>
  <c r="L185" i="82"/>
  <c r="K185" i="82"/>
  <c r="J185" i="82"/>
  <c r="L184" i="82"/>
  <c r="K184" i="82"/>
  <c r="J184" i="82"/>
  <c r="L183" i="82"/>
  <c r="K183" i="82"/>
  <c r="J183" i="82"/>
  <c r="L182" i="82"/>
  <c r="K182" i="82"/>
  <c r="J182" i="82"/>
  <c r="L181" i="82"/>
  <c r="K181" i="82"/>
  <c r="J181" i="82"/>
  <c r="L180" i="82"/>
  <c r="K180" i="82"/>
  <c r="J180" i="82"/>
  <c r="L179" i="82"/>
  <c r="K179" i="82"/>
  <c r="J179" i="82"/>
  <c r="L178" i="82"/>
  <c r="K178" i="82"/>
  <c r="J178" i="82"/>
  <c r="L177" i="82"/>
  <c r="K177" i="82"/>
  <c r="J177" i="82"/>
  <c r="L176" i="82"/>
  <c r="K176" i="82"/>
  <c r="J176" i="82"/>
  <c r="L175" i="82"/>
  <c r="K175" i="82"/>
  <c r="J175" i="82"/>
  <c r="L174" i="82"/>
  <c r="K174" i="82"/>
  <c r="J174" i="82"/>
  <c r="L173" i="82"/>
  <c r="K173" i="82"/>
  <c r="J173" i="82"/>
  <c r="L172" i="82"/>
  <c r="K172" i="82"/>
  <c r="J172" i="82"/>
  <c r="L171" i="82"/>
  <c r="K171" i="82"/>
  <c r="J171" i="82"/>
  <c r="L170" i="82"/>
  <c r="K170" i="82"/>
  <c r="J170" i="82"/>
  <c r="L169" i="82"/>
  <c r="K169" i="82"/>
  <c r="J169" i="82"/>
  <c r="L168" i="82"/>
  <c r="K168" i="82"/>
  <c r="J168" i="82"/>
  <c r="L167" i="82"/>
  <c r="K167" i="82"/>
  <c r="J167" i="82"/>
  <c r="L166" i="82"/>
  <c r="K166" i="82"/>
  <c r="J166" i="82"/>
  <c r="L165" i="82"/>
  <c r="K165" i="82"/>
  <c r="J165" i="82"/>
  <c r="L164" i="82"/>
  <c r="K164" i="82"/>
  <c r="J164" i="82"/>
  <c r="L163" i="82"/>
  <c r="K163" i="82"/>
  <c r="J163" i="82"/>
  <c r="L162" i="82"/>
  <c r="K162" i="82"/>
  <c r="J162" i="82"/>
  <c r="L161" i="82"/>
  <c r="K161" i="82"/>
  <c r="J161" i="82"/>
  <c r="L160" i="82"/>
  <c r="K160" i="82"/>
  <c r="J160" i="82"/>
  <c r="L159" i="82"/>
  <c r="K159" i="82"/>
  <c r="J159" i="82"/>
  <c r="L158" i="82"/>
  <c r="K158" i="82"/>
  <c r="J158" i="82"/>
  <c r="L157" i="82"/>
  <c r="K157" i="82"/>
  <c r="J157" i="82"/>
  <c r="L156" i="82"/>
  <c r="K156" i="82"/>
  <c r="J156" i="82"/>
  <c r="L155" i="82"/>
  <c r="K155" i="82"/>
  <c r="J155" i="82"/>
  <c r="L154" i="82"/>
  <c r="K154" i="82"/>
  <c r="J154" i="82"/>
  <c r="L153" i="82"/>
  <c r="K153" i="82"/>
  <c r="J153" i="82"/>
  <c r="L152" i="82"/>
  <c r="K152" i="82"/>
  <c r="J152" i="82"/>
  <c r="L151" i="82"/>
  <c r="K151" i="82"/>
  <c r="J151" i="82"/>
  <c r="L150" i="82"/>
  <c r="K150" i="82"/>
  <c r="J150" i="82"/>
  <c r="L149" i="82"/>
  <c r="K149" i="82"/>
  <c r="J149" i="82"/>
  <c r="L148" i="82"/>
  <c r="K148" i="82"/>
  <c r="J148" i="82"/>
  <c r="L147" i="82"/>
  <c r="K147" i="82"/>
  <c r="J147" i="82"/>
  <c r="L146" i="82"/>
  <c r="K146" i="82"/>
  <c r="J146" i="82"/>
  <c r="L145" i="82"/>
  <c r="K145" i="82"/>
  <c r="J145" i="82"/>
  <c r="L144" i="82"/>
  <c r="K144" i="82"/>
  <c r="J144" i="82"/>
  <c r="L143" i="82"/>
  <c r="K143" i="82"/>
  <c r="J143" i="82"/>
  <c r="L142" i="82"/>
  <c r="K142" i="82"/>
  <c r="J142" i="82"/>
  <c r="L141" i="82"/>
  <c r="K141" i="82"/>
  <c r="J141" i="82"/>
  <c r="L140" i="82"/>
  <c r="K140" i="82"/>
  <c r="J140" i="82"/>
  <c r="L139" i="82"/>
  <c r="K139" i="82"/>
  <c r="J139" i="82"/>
  <c r="L138" i="82"/>
  <c r="K138" i="82"/>
  <c r="J138" i="82"/>
  <c r="L137" i="82"/>
  <c r="K137" i="82"/>
  <c r="J137" i="82"/>
  <c r="L136" i="82"/>
  <c r="K136" i="82"/>
  <c r="J136" i="82"/>
  <c r="L135" i="82"/>
  <c r="K135" i="82"/>
  <c r="J135" i="82"/>
  <c r="L134" i="82"/>
  <c r="K134" i="82"/>
  <c r="J134" i="82"/>
  <c r="L133" i="82"/>
  <c r="K133" i="82"/>
  <c r="J133" i="82"/>
  <c r="L132" i="82"/>
  <c r="K132" i="82"/>
  <c r="J132" i="82"/>
  <c r="L131" i="82"/>
  <c r="K131" i="82"/>
  <c r="J131" i="82"/>
  <c r="L130" i="82"/>
  <c r="K130" i="82"/>
  <c r="J130" i="82"/>
  <c r="L129" i="82"/>
  <c r="K129" i="82"/>
  <c r="J129" i="82"/>
  <c r="L128" i="82"/>
  <c r="K128" i="82"/>
  <c r="J128" i="82"/>
  <c r="L127" i="82"/>
  <c r="K127" i="82"/>
  <c r="J127" i="82"/>
  <c r="L126" i="82"/>
  <c r="K126" i="82"/>
  <c r="J126" i="82"/>
  <c r="L125" i="82"/>
  <c r="K125" i="82"/>
  <c r="J125" i="82"/>
  <c r="L124" i="82"/>
  <c r="K124" i="82"/>
  <c r="J124" i="82"/>
  <c r="L123" i="82"/>
  <c r="K123" i="82"/>
  <c r="J123" i="82"/>
  <c r="L122" i="82"/>
  <c r="K122" i="82"/>
  <c r="J122" i="82"/>
  <c r="L121" i="82"/>
  <c r="K121" i="82"/>
  <c r="J121" i="82"/>
  <c r="L120" i="82"/>
  <c r="K120" i="82"/>
  <c r="J120" i="82"/>
  <c r="L119" i="82"/>
  <c r="K119" i="82"/>
  <c r="J119" i="82"/>
  <c r="L118" i="82"/>
  <c r="K118" i="82"/>
  <c r="J118" i="82"/>
  <c r="L117" i="82"/>
  <c r="K117" i="82"/>
  <c r="J117" i="82"/>
  <c r="L116" i="82"/>
  <c r="K116" i="82"/>
  <c r="J116" i="82"/>
  <c r="L115" i="82"/>
  <c r="K115" i="82"/>
  <c r="J115" i="82"/>
  <c r="L114" i="82"/>
  <c r="K114" i="82"/>
  <c r="J114" i="82"/>
  <c r="L113" i="82"/>
  <c r="K113" i="82"/>
  <c r="J113" i="82"/>
  <c r="L112" i="82"/>
  <c r="K112" i="82"/>
  <c r="J112" i="82"/>
  <c r="L111" i="82"/>
  <c r="K111" i="82"/>
  <c r="J111" i="82"/>
  <c r="L110" i="82"/>
  <c r="K110" i="82"/>
  <c r="J110" i="82"/>
  <c r="L109" i="82"/>
  <c r="K109" i="82"/>
  <c r="J109" i="82"/>
  <c r="L108" i="82"/>
  <c r="K108" i="82"/>
  <c r="J108" i="82"/>
  <c r="L107" i="82"/>
  <c r="K107" i="82"/>
  <c r="J107" i="82"/>
  <c r="L106" i="82"/>
  <c r="K106" i="82"/>
  <c r="J106" i="82"/>
  <c r="L105" i="82"/>
  <c r="K105" i="82"/>
  <c r="J105" i="82"/>
  <c r="L104" i="82"/>
  <c r="K104" i="82"/>
  <c r="J104" i="82"/>
  <c r="L103" i="82"/>
  <c r="K103" i="82"/>
  <c r="J103" i="82"/>
  <c r="L102" i="82"/>
  <c r="K102" i="82"/>
  <c r="J102" i="82"/>
  <c r="L101" i="82"/>
  <c r="K101" i="82"/>
  <c r="J101" i="82"/>
  <c r="L100" i="82"/>
  <c r="K100" i="82"/>
  <c r="J100" i="82"/>
  <c r="L99" i="82"/>
  <c r="K99" i="82"/>
  <c r="J99" i="82"/>
  <c r="L98" i="82"/>
  <c r="K98" i="82"/>
  <c r="J98" i="82"/>
  <c r="L97" i="82"/>
  <c r="K97" i="82"/>
  <c r="J97" i="82"/>
  <c r="L96" i="82"/>
  <c r="K96" i="82"/>
  <c r="J96" i="82"/>
  <c r="L95" i="82"/>
  <c r="K95" i="82"/>
  <c r="J95" i="82"/>
  <c r="L94" i="82"/>
  <c r="K94" i="82"/>
  <c r="J94" i="82"/>
  <c r="L93" i="82"/>
  <c r="K93" i="82"/>
  <c r="J93" i="82"/>
  <c r="L92" i="82"/>
  <c r="K92" i="82"/>
  <c r="J92" i="82"/>
  <c r="L91" i="82"/>
  <c r="K91" i="82"/>
  <c r="J91" i="82"/>
  <c r="L90" i="82"/>
  <c r="K90" i="82"/>
  <c r="J90" i="82"/>
  <c r="L89" i="82"/>
  <c r="K89" i="82"/>
  <c r="J89" i="82"/>
  <c r="L88" i="82"/>
  <c r="K88" i="82"/>
  <c r="J88" i="82"/>
  <c r="L87" i="82"/>
  <c r="K87" i="82"/>
  <c r="J87" i="82"/>
  <c r="L86" i="82"/>
  <c r="K86" i="82"/>
  <c r="J86" i="82"/>
  <c r="L85" i="82"/>
  <c r="K85" i="82"/>
  <c r="J85" i="82"/>
  <c r="L84" i="82"/>
  <c r="K84" i="82"/>
  <c r="J84" i="82"/>
  <c r="L83" i="82"/>
  <c r="K83" i="82"/>
  <c r="J83" i="82"/>
  <c r="L82" i="82"/>
  <c r="K82" i="82"/>
  <c r="J82" i="82"/>
  <c r="L81" i="82"/>
  <c r="K81" i="82"/>
  <c r="J81" i="82"/>
  <c r="L80" i="82"/>
  <c r="K80" i="82"/>
  <c r="J80" i="82"/>
  <c r="L79" i="82"/>
  <c r="K79" i="82"/>
  <c r="J79" i="82"/>
  <c r="L78" i="82"/>
  <c r="K78" i="82"/>
  <c r="J78" i="82"/>
  <c r="L77" i="82"/>
  <c r="K77" i="82"/>
  <c r="J77" i="82"/>
  <c r="L76" i="82"/>
  <c r="K76" i="82"/>
  <c r="J76" i="82"/>
  <c r="L75" i="82"/>
  <c r="K75" i="82"/>
  <c r="J75" i="82"/>
  <c r="L74" i="82"/>
  <c r="K74" i="82"/>
  <c r="J74" i="82"/>
  <c r="L73" i="82"/>
  <c r="K73" i="82"/>
  <c r="J73" i="82"/>
  <c r="L72" i="82"/>
  <c r="K72" i="82"/>
  <c r="J72" i="82"/>
  <c r="L71" i="82"/>
  <c r="K71" i="82"/>
  <c r="J71" i="82"/>
  <c r="L70" i="82"/>
  <c r="K70" i="82"/>
  <c r="J70" i="82"/>
  <c r="L69" i="82"/>
  <c r="K69" i="82"/>
  <c r="J69" i="82"/>
  <c r="L68" i="82"/>
  <c r="K68" i="82"/>
  <c r="J68" i="82"/>
  <c r="L67" i="82"/>
  <c r="K67" i="82"/>
  <c r="J67" i="82"/>
  <c r="L66" i="82"/>
  <c r="K66" i="82"/>
  <c r="J66" i="82"/>
  <c r="L65" i="82"/>
  <c r="K65" i="82"/>
  <c r="J65" i="82"/>
  <c r="L64" i="82"/>
  <c r="K64" i="82"/>
  <c r="J64" i="82"/>
  <c r="L63" i="82"/>
  <c r="K63" i="82"/>
  <c r="J63" i="82"/>
  <c r="L62" i="82"/>
  <c r="K62" i="82"/>
  <c r="J62" i="82"/>
  <c r="L61" i="82"/>
  <c r="K61" i="82"/>
  <c r="J61" i="82"/>
  <c r="L60" i="82"/>
  <c r="K60" i="82"/>
  <c r="J60" i="82"/>
  <c r="L59" i="82"/>
  <c r="K59" i="82"/>
  <c r="J59" i="82"/>
  <c r="L58" i="82"/>
  <c r="K58" i="82"/>
  <c r="J58" i="82"/>
  <c r="L57" i="82"/>
  <c r="K57" i="82"/>
  <c r="J57" i="82"/>
  <c r="L56" i="82"/>
  <c r="K56" i="82"/>
  <c r="J56" i="82"/>
  <c r="L55" i="82"/>
  <c r="K55" i="82"/>
  <c r="J55" i="82"/>
  <c r="L54" i="82"/>
  <c r="K54" i="82"/>
  <c r="J54" i="82"/>
  <c r="L53" i="82"/>
  <c r="K53" i="82"/>
  <c r="J53" i="82"/>
  <c r="L52" i="82"/>
  <c r="K52" i="82"/>
  <c r="J52" i="82"/>
  <c r="L51" i="82"/>
  <c r="K51" i="82"/>
  <c r="J51" i="82"/>
  <c r="L50" i="82"/>
  <c r="K50" i="82"/>
  <c r="J50" i="82"/>
  <c r="L49" i="82"/>
  <c r="K49" i="82"/>
  <c r="J49" i="82"/>
  <c r="L48" i="82"/>
  <c r="K48" i="82"/>
  <c r="J48" i="82"/>
  <c r="L47" i="82"/>
  <c r="K47" i="82"/>
  <c r="J47" i="82"/>
  <c r="L46" i="82"/>
  <c r="K46" i="82"/>
  <c r="J46" i="82"/>
  <c r="L45" i="82"/>
  <c r="K45" i="82"/>
  <c r="J45" i="82"/>
  <c r="L44" i="82"/>
  <c r="K44" i="82"/>
  <c r="J44" i="82"/>
  <c r="L43" i="82"/>
  <c r="K43" i="82"/>
  <c r="J43" i="82"/>
  <c r="L42" i="82"/>
  <c r="K42" i="82"/>
  <c r="J42" i="82"/>
  <c r="L41" i="82"/>
  <c r="K41" i="82"/>
  <c r="J41" i="82"/>
  <c r="L40" i="82"/>
  <c r="K40" i="82"/>
  <c r="J40" i="82"/>
  <c r="L39" i="82"/>
  <c r="K39" i="82"/>
  <c r="J39" i="82"/>
  <c r="L38" i="82"/>
  <c r="K38" i="82"/>
  <c r="J38" i="82"/>
  <c r="L37" i="82"/>
  <c r="K37" i="82"/>
  <c r="J37" i="82"/>
  <c r="L36" i="82"/>
  <c r="K36" i="82"/>
  <c r="J36" i="82"/>
  <c r="L35" i="82"/>
  <c r="K35" i="82"/>
  <c r="J35" i="82"/>
  <c r="L34" i="82"/>
  <c r="K34" i="82"/>
  <c r="J34" i="82"/>
  <c r="L33" i="82"/>
  <c r="K33" i="82"/>
  <c r="J33" i="82"/>
  <c r="L32" i="82"/>
  <c r="K32" i="82"/>
  <c r="J32" i="82"/>
  <c r="L31" i="82"/>
  <c r="K31" i="82"/>
  <c r="J31" i="82"/>
  <c r="L30" i="82"/>
  <c r="K30" i="82"/>
  <c r="J30" i="82"/>
  <c r="L29" i="82"/>
  <c r="K29" i="82"/>
  <c r="J29" i="82"/>
  <c r="L28" i="82"/>
  <c r="K28" i="82"/>
  <c r="J28" i="82"/>
  <c r="L27" i="82"/>
  <c r="K27" i="82"/>
  <c r="J27" i="82"/>
  <c r="L26" i="82"/>
  <c r="K26" i="82"/>
  <c r="J26" i="82"/>
  <c r="L25" i="82"/>
  <c r="K25" i="82"/>
  <c r="J25" i="82"/>
  <c r="L24" i="82"/>
  <c r="K24" i="82"/>
  <c r="J24" i="82"/>
  <c r="L23" i="82"/>
  <c r="K23" i="82"/>
  <c r="J23" i="82"/>
  <c r="L22" i="82"/>
  <c r="K22" i="82"/>
  <c r="J22" i="82"/>
  <c r="L21" i="82"/>
  <c r="K21" i="82"/>
  <c r="J21" i="82"/>
  <c r="L20" i="82"/>
  <c r="K20" i="82"/>
  <c r="J20" i="82"/>
  <c r="L19" i="82"/>
  <c r="K19" i="82"/>
  <c r="J19" i="82"/>
  <c r="L18" i="82"/>
  <c r="K18" i="82"/>
  <c r="J18" i="82"/>
  <c r="L17" i="82"/>
  <c r="K17" i="82"/>
  <c r="J17" i="82"/>
  <c r="L16" i="82"/>
  <c r="K16" i="82"/>
  <c r="J16" i="82"/>
  <c r="L15" i="82"/>
  <c r="K15" i="82"/>
  <c r="J15" i="82"/>
  <c r="L14" i="82"/>
  <c r="K14" i="82"/>
  <c r="J14" i="82"/>
  <c r="L13" i="82"/>
  <c r="K13" i="82"/>
  <c r="J13" i="82"/>
  <c r="L12" i="82"/>
  <c r="K12" i="82"/>
  <c r="J12" i="82"/>
  <c r="L11" i="82"/>
  <c r="K11" i="82"/>
  <c r="J11" i="82"/>
  <c r="L10" i="82"/>
  <c r="K10" i="82"/>
  <c r="J10" i="82"/>
  <c r="L9" i="82"/>
  <c r="K9" i="82"/>
  <c r="J9" i="82"/>
  <c r="L8" i="82"/>
  <c r="K8" i="82"/>
  <c r="J8" i="82"/>
  <c r="L7" i="82"/>
  <c r="K7" i="82"/>
  <c r="J7" i="82"/>
  <c r="L6" i="82"/>
  <c r="K6" i="82"/>
  <c r="J6" i="82"/>
  <c r="L5" i="82"/>
  <c r="K5" i="82"/>
  <c r="J5" i="82"/>
  <c r="B13" i="97"/>
  <c r="B12" i="97"/>
  <c r="B11" i="97"/>
  <c r="B10" i="97"/>
  <c r="B9" i="97"/>
  <c r="B8" i="97"/>
  <c r="B7" i="97"/>
  <c r="B6" i="97"/>
  <c r="B5" i="97"/>
  <c r="B4" i="97"/>
  <c r="B5" i="88"/>
  <c r="B4" i="88"/>
  <c r="M44" i="106"/>
  <c r="M43" i="106"/>
  <c r="M42" i="106"/>
  <c r="M41" i="106"/>
  <c r="M40" i="106"/>
  <c r="M39" i="106"/>
  <c r="M38" i="106"/>
  <c r="M37" i="106"/>
  <c r="M36" i="106"/>
  <c r="M35" i="106"/>
  <c r="M34" i="106"/>
  <c r="M33" i="106"/>
  <c r="M32" i="106"/>
  <c r="M31" i="106"/>
  <c r="M30" i="106"/>
  <c r="M29" i="106"/>
  <c r="M28" i="106"/>
  <c r="M27" i="106"/>
  <c r="M26" i="106"/>
  <c r="M25" i="106"/>
  <c r="M24" i="106"/>
  <c r="M23" i="106"/>
  <c r="M22" i="106"/>
  <c r="M21" i="106"/>
  <c r="M20" i="106"/>
  <c r="M19" i="106"/>
  <c r="M18" i="106"/>
  <c r="M17" i="106"/>
  <c r="M16" i="106"/>
  <c r="M15" i="106"/>
  <c r="M14" i="106"/>
  <c r="M13" i="106"/>
  <c r="M12" i="106"/>
  <c r="M11" i="106"/>
  <c r="M10" i="106"/>
  <c r="M9" i="106"/>
  <c r="M8" i="106"/>
  <c r="M7" i="106"/>
  <c r="M6" i="106"/>
  <c r="M5" i="106"/>
  <c r="M44" i="91"/>
  <c r="M43" i="91"/>
  <c r="M42" i="91"/>
  <c r="M41" i="91"/>
  <c r="M40" i="91"/>
  <c r="M39" i="91"/>
  <c r="M38" i="91"/>
  <c r="M37" i="91"/>
  <c r="M36" i="91"/>
  <c r="M35" i="91"/>
  <c r="M34" i="91"/>
  <c r="M33" i="91"/>
  <c r="M32" i="91"/>
  <c r="M31" i="91"/>
  <c r="M30" i="91"/>
  <c r="M29" i="91"/>
  <c r="M28" i="91"/>
  <c r="M27" i="91"/>
  <c r="M26" i="91"/>
  <c r="M25" i="91"/>
  <c r="M24" i="91"/>
  <c r="M23" i="91"/>
  <c r="M22" i="91"/>
  <c r="M21" i="91"/>
  <c r="M20" i="91"/>
  <c r="M19" i="91"/>
  <c r="M18" i="91"/>
  <c r="M17" i="91"/>
  <c r="M16" i="91"/>
  <c r="M15" i="91"/>
  <c r="M14" i="91"/>
  <c r="M13" i="91"/>
  <c r="M12" i="91"/>
  <c r="M11" i="91"/>
  <c r="M10" i="91"/>
  <c r="M9" i="91"/>
  <c r="M8" i="91"/>
  <c r="M7" i="91"/>
  <c r="M6" i="91"/>
  <c r="M5" i="91"/>
  <c r="M44" i="92"/>
  <c r="M43" i="92"/>
  <c r="M42" i="92"/>
  <c r="M41" i="92"/>
  <c r="M40" i="92"/>
  <c r="M39" i="92"/>
  <c r="M38" i="92"/>
  <c r="M37" i="92"/>
  <c r="M36" i="92"/>
  <c r="M35" i="92"/>
  <c r="M34" i="92"/>
  <c r="M33" i="92"/>
  <c r="M32" i="92"/>
  <c r="M31" i="92"/>
  <c r="M30" i="92"/>
  <c r="M29" i="92"/>
  <c r="M28" i="92"/>
  <c r="M27" i="92"/>
  <c r="M26" i="92"/>
  <c r="M25" i="92"/>
  <c r="M24" i="92"/>
  <c r="M23" i="92"/>
  <c r="M22" i="92"/>
  <c r="M21" i="92"/>
  <c r="M20" i="92"/>
  <c r="M19" i="92"/>
  <c r="M18" i="92"/>
  <c r="M17" i="92"/>
  <c r="M16" i="92"/>
  <c r="M15" i="92"/>
  <c r="M14" i="92"/>
  <c r="M13" i="92"/>
  <c r="M12" i="92"/>
  <c r="M11" i="92"/>
  <c r="M10" i="92"/>
  <c r="M9" i="92"/>
  <c r="M8" i="92"/>
  <c r="M7" i="92"/>
  <c r="M6" i="92"/>
  <c r="M5" i="92"/>
  <c r="M44" i="97"/>
  <c r="M43" i="97"/>
  <c r="M42" i="97"/>
  <c r="M41" i="97"/>
  <c r="M40" i="97"/>
  <c r="M39" i="97"/>
  <c r="M38" i="97"/>
  <c r="M37" i="97"/>
  <c r="M36" i="97"/>
  <c r="M35" i="97"/>
  <c r="M34" i="97"/>
  <c r="M33" i="97"/>
  <c r="M32" i="97"/>
  <c r="M31" i="97"/>
  <c r="M30" i="97"/>
  <c r="M29" i="97"/>
  <c r="M28" i="97"/>
  <c r="M27" i="97"/>
  <c r="M26" i="97"/>
  <c r="M25" i="97"/>
  <c r="M24" i="97"/>
  <c r="M23" i="97"/>
  <c r="M22" i="97"/>
  <c r="M21" i="97"/>
  <c r="M20" i="97"/>
  <c r="M19" i="97"/>
  <c r="M18" i="97"/>
  <c r="M17" i="97"/>
  <c r="M16" i="97"/>
  <c r="M15" i="97"/>
  <c r="M14" i="97"/>
  <c r="M13" i="97"/>
  <c r="M12" i="97"/>
  <c r="M11" i="97"/>
  <c r="M10" i="97"/>
  <c r="M9" i="97"/>
  <c r="M8" i="97"/>
  <c r="M7" i="97"/>
  <c r="M6" i="97"/>
  <c r="M5" i="97"/>
  <c r="M44" i="72"/>
  <c r="M43" i="72"/>
  <c r="M42" i="72"/>
  <c r="M41" i="72"/>
  <c r="M40" i="72"/>
  <c r="M39" i="72"/>
  <c r="M38" i="72"/>
  <c r="M37" i="72"/>
  <c r="M36" i="72"/>
  <c r="M35" i="72"/>
  <c r="M34" i="72"/>
  <c r="M33" i="72"/>
  <c r="M32" i="72"/>
  <c r="M31" i="72"/>
  <c r="M30" i="72"/>
  <c r="M29" i="72"/>
  <c r="M28" i="72"/>
  <c r="M27" i="72"/>
  <c r="M26" i="72"/>
  <c r="M25" i="72"/>
  <c r="M24" i="72"/>
  <c r="M23" i="72"/>
  <c r="M22" i="72"/>
  <c r="M21" i="72"/>
  <c r="M20" i="72"/>
  <c r="M19" i="72"/>
  <c r="M18" i="72"/>
  <c r="M17" i="72"/>
  <c r="M16" i="72"/>
  <c r="M15" i="72"/>
  <c r="M14" i="72"/>
  <c r="M13" i="72"/>
  <c r="M12" i="72"/>
  <c r="M11" i="72"/>
  <c r="M10" i="72"/>
  <c r="M9" i="72"/>
  <c r="M8" i="72"/>
  <c r="M7" i="72"/>
  <c r="M6" i="72"/>
  <c r="M5" i="72"/>
  <c r="M44" i="78"/>
  <c r="M43" i="78"/>
  <c r="M42" i="78"/>
  <c r="M41" i="78"/>
  <c r="M40" i="78"/>
  <c r="M39" i="78"/>
  <c r="M38" i="78"/>
  <c r="M37" i="78"/>
  <c r="M36" i="78"/>
  <c r="M35" i="78"/>
  <c r="M34" i="78"/>
  <c r="M33" i="78"/>
  <c r="M32" i="78"/>
  <c r="M31" i="78"/>
  <c r="M30" i="78"/>
  <c r="M29" i="78"/>
  <c r="M28" i="78"/>
  <c r="M27" i="78"/>
  <c r="M26" i="78"/>
  <c r="M25" i="78"/>
  <c r="M24" i="78"/>
  <c r="M23" i="78"/>
  <c r="M22" i="78"/>
  <c r="M21" i="78"/>
  <c r="M20" i="78"/>
  <c r="M19" i="78"/>
  <c r="M18" i="78"/>
  <c r="M17" i="78"/>
  <c r="M16" i="78"/>
  <c r="M15" i="78"/>
  <c r="M14" i="78"/>
  <c r="M13" i="78"/>
  <c r="M12" i="78"/>
  <c r="M11" i="78"/>
  <c r="M10" i="78"/>
  <c r="M9" i="78"/>
  <c r="M8" i="78"/>
  <c r="M7" i="78"/>
  <c r="M6" i="78"/>
  <c r="M5" i="78"/>
  <c r="M44" i="88"/>
  <c r="M43" i="88"/>
  <c r="M42" i="88"/>
  <c r="M41" i="88"/>
  <c r="M40" i="88"/>
  <c r="M39" i="88"/>
  <c r="M38" i="88"/>
  <c r="M37" i="88"/>
  <c r="M36" i="88"/>
  <c r="M35" i="88"/>
  <c r="M34" i="88"/>
  <c r="M33" i="88"/>
  <c r="M32" i="88"/>
  <c r="M31" i="88"/>
  <c r="M30" i="88"/>
  <c r="M29" i="88"/>
  <c r="M28" i="88"/>
  <c r="M27" i="88"/>
  <c r="M26" i="88"/>
  <c r="M25" i="88"/>
  <c r="M24" i="88"/>
  <c r="M23" i="88"/>
  <c r="M22" i="88"/>
  <c r="M21" i="88"/>
  <c r="M20" i="88"/>
  <c r="M19" i="88"/>
  <c r="M18" i="88"/>
  <c r="M17" i="88"/>
  <c r="M16" i="88"/>
  <c r="M15" i="88"/>
  <c r="M14" i="88"/>
  <c r="M13" i="88"/>
  <c r="M12" i="88"/>
  <c r="M11" i="88"/>
  <c r="M10" i="88"/>
  <c r="M9" i="88"/>
  <c r="M8" i="88"/>
  <c r="M7" i="88"/>
  <c r="M6" i="88"/>
  <c r="M5" i="88"/>
  <c r="M44" i="82"/>
  <c r="M43" i="82"/>
  <c r="M42" i="82"/>
  <c r="M41" i="82"/>
  <c r="M40" i="82"/>
  <c r="M39" i="82"/>
  <c r="M38" i="82"/>
  <c r="M37" i="82"/>
  <c r="M36" i="82"/>
  <c r="M35" i="82"/>
  <c r="M34" i="82"/>
  <c r="M33" i="82"/>
  <c r="M32" i="82"/>
  <c r="M31" i="82"/>
  <c r="M30" i="82"/>
  <c r="M29" i="82"/>
  <c r="M28" i="82"/>
  <c r="M27" i="82"/>
  <c r="M26" i="82"/>
  <c r="M25" i="82"/>
  <c r="M24" i="82"/>
  <c r="M23" i="82"/>
  <c r="M22" i="82"/>
  <c r="M21" i="82"/>
  <c r="M20" i="82"/>
  <c r="M19" i="82"/>
  <c r="M18" i="82"/>
  <c r="M17" i="82"/>
  <c r="M16" i="82"/>
  <c r="M15" i="82"/>
  <c r="M14" i="82"/>
  <c r="M13" i="82"/>
  <c r="M12" i="82"/>
  <c r="M11" i="82"/>
  <c r="M10" i="82"/>
  <c r="M9" i="82"/>
  <c r="M8" i="82"/>
  <c r="M7" i="82"/>
  <c r="M6" i="82"/>
  <c r="M5" i="82"/>
  <c r="M4" i="106"/>
  <c r="M4" i="91"/>
  <c r="U4" i="91" s="1"/>
  <c r="M4" i="92"/>
  <c r="M4" i="97"/>
  <c r="M4" i="72"/>
  <c r="M4" i="78"/>
  <c r="M4" i="88"/>
  <c r="M4" i="82"/>
  <c r="F4" i="106"/>
  <c r="F4" i="91"/>
  <c r="F4" i="92"/>
  <c r="F4" i="97"/>
  <c r="F4" i="72"/>
  <c r="F4" i="78"/>
  <c r="F4" i="88"/>
  <c r="F4" i="82"/>
  <c r="L4" i="106"/>
  <c r="L4" i="91"/>
  <c r="L4" i="92"/>
  <c r="L4" i="97"/>
  <c r="L4" i="72"/>
  <c r="L4" i="78"/>
  <c r="L4" i="88"/>
  <c r="L4" i="82"/>
  <c r="E4" i="106"/>
  <c r="E4" i="91"/>
  <c r="E4" i="92"/>
  <c r="E4" i="97"/>
  <c r="E4" i="72"/>
  <c r="E4" i="78"/>
  <c r="E4" i="88"/>
  <c r="E4" i="82"/>
  <c r="D4" i="106"/>
  <c r="D4" i="91"/>
  <c r="D4" i="92"/>
  <c r="D4" i="97"/>
  <c r="D4" i="72"/>
  <c r="D4" i="78"/>
  <c r="D4" i="88"/>
  <c r="D4" i="82"/>
  <c r="L330" i="106"/>
  <c r="K330" i="106"/>
  <c r="J330" i="106"/>
  <c r="L329" i="106"/>
  <c r="K329" i="106"/>
  <c r="J329" i="106"/>
  <c r="L328" i="106"/>
  <c r="K328" i="106"/>
  <c r="J328" i="106"/>
  <c r="L327" i="106"/>
  <c r="K327" i="106"/>
  <c r="J327" i="106"/>
  <c r="L326" i="106"/>
  <c r="K326" i="106"/>
  <c r="J326" i="106"/>
  <c r="L325" i="106"/>
  <c r="K325" i="106"/>
  <c r="J325" i="106"/>
  <c r="L324" i="106"/>
  <c r="K324" i="106"/>
  <c r="J324" i="106"/>
  <c r="L323" i="106"/>
  <c r="K323" i="106"/>
  <c r="J323" i="106"/>
  <c r="L322" i="106"/>
  <c r="K322" i="106"/>
  <c r="J322" i="106"/>
  <c r="L321" i="106"/>
  <c r="K321" i="106"/>
  <c r="J321" i="106"/>
  <c r="L320" i="106"/>
  <c r="K320" i="106"/>
  <c r="J320" i="106"/>
  <c r="L319" i="106"/>
  <c r="K319" i="106"/>
  <c r="J319" i="106"/>
  <c r="L318" i="106"/>
  <c r="K318" i="106"/>
  <c r="J318" i="106"/>
  <c r="L317" i="106"/>
  <c r="K317" i="106"/>
  <c r="J317" i="106"/>
  <c r="L316" i="106"/>
  <c r="K316" i="106"/>
  <c r="J316" i="106"/>
  <c r="L315" i="106"/>
  <c r="K315" i="106"/>
  <c r="J315" i="106"/>
  <c r="L314" i="106"/>
  <c r="K314" i="106"/>
  <c r="J314" i="106"/>
  <c r="L313" i="106"/>
  <c r="K313" i="106"/>
  <c r="J313" i="106"/>
  <c r="L312" i="106"/>
  <c r="K312" i="106"/>
  <c r="J312" i="106"/>
  <c r="L311" i="106"/>
  <c r="K311" i="106"/>
  <c r="J311" i="106"/>
  <c r="L310" i="106"/>
  <c r="K310" i="106"/>
  <c r="J310" i="106"/>
  <c r="L309" i="106"/>
  <c r="K309" i="106"/>
  <c r="J309" i="106"/>
  <c r="L308" i="106"/>
  <c r="K308" i="106"/>
  <c r="J308" i="106"/>
  <c r="L307" i="106"/>
  <c r="K307" i="106"/>
  <c r="J307" i="106"/>
  <c r="L306" i="106"/>
  <c r="K306" i="106"/>
  <c r="J306" i="106"/>
  <c r="L305" i="106"/>
  <c r="K305" i="106"/>
  <c r="J305" i="106"/>
  <c r="L304" i="106"/>
  <c r="K304" i="106"/>
  <c r="J304" i="106"/>
  <c r="L303" i="106"/>
  <c r="K303" i="106"/>
  <c r="J303" i="106"/>
  <c r="L302" i="106"/>
  <c r="K302" i="106"/>
  <c r="J302" i="106"/>
  <c r="L301" i="106"/>
  <c r="K301" i="106"/>
  <c r="J301" i="106"/>
  <c r="L300" i="106"/>
  <c r="K300" i="106"/>
  <c r="J300" i="106"/>
  <c r="L299" i="106"/>
  <c r="K299" i="106"/>
  <c r="J299" i="106"/>
  <c r="L298" i="106"/>
  <c r="K298" i="106"/>
  <c r="J298" i="106"/>
  <c r="L297" i="106"/>
  <c r="K297" i="106"/>
  <c r="J297" i="106"/>
  <c r="L296" i="106"/>
  <c r="K296" i="106"/>
  <c r="J296" i="106"/>
  <c r="L295" i="106"/>
  <c r="K295" i="106"/>
  <c r="J295" i="106"/>
  <c r="L294" i="106"/>
  <c r="K294" i="106"/>
  <c r="J294" i="106"/>
  <c r="L330" i="91"/>
  <c r="K330" i="91"/>
  <c r="J330" i="91"/>
  <c r="L329" i="91"/>
  <c r="K329" i="91"/>
  <c r="J329" i="91"/>
  <c r="L328" i="91"/>
  <c r="K328" i="91"/>
  <c r="J328" i="91"/>
  <c r="L327" i="91"/>
  <c r="K327" i="91"/>
  <c r="J327" i="91"/>
  <c r="L326" i="91"/>
  <c r="K326" i="91"/>
  <c r="J326" i="91"/>
  <c r="L325" i="91"/>
  <c r="K325" i="91"/>
  <c r="J325" i="91"/>
  <c r="L324" i="91"/>
  <c r="K324" i="91"/>
  <c r="J324" i="91"/>
  <c r="L323" i="91"/>
  <c r="K323" i="91"/>
  <c r="J323" i="91"/>
  <c r="L322" i="91"/>
  <c r="K322" i="91"/>
  <c r="J322" i="91"/>
  <c r="L321" i="91"/>
  <c r="K321" i="91"/>
  <c r="J321" i="91"/>
  <c r="L320" i="91"/>
  <c r="K320" i="91"/>
  <c r="J320" i="91"/>
  <c r="L319" i="91"/>
  <c r="K319" i="91"/>
  <c r="J319" i="91"/>
  <c r="L318" i="91"/>
  <c r="K318" i="91"/>
  <c r="J318" i="91"/>
  <c r="L317" i="91"/>
  <c r="K317" i="91"/>
  <c r="J317" i="91"/>
  <c r="L316" i="91"/>
  <c r="K316" i="91"/>
  <c r="J316" i="91"/>
  <c r="L315" i="91"/>
  <c r="K315" i="91"/>
  <c r="J315" i="91"/>
  <c r="L314" i="91"/>
  <c r="K314" i="91"/>
  <c r="J314" i="91"/>
  <c r="L313" i="91"/>
  <c r="K313" i="91"/>
  <c r="J313" i="91"/>
  <c r="L312" i="91"/>
  <c r="K312" i="91"/>
  <c r="J312" i="91"/>
  <c r="L311" i="91"/>
  <c r="K311" i="91"/>
  <c r="J311" i="91"/>
  <c r="L310" i="91"/>
  <c r="K310" i="91"/>
  <c r="J310" i="91"/>
  <c r="L309" i="91"/>
  <c r="K309" i="91"/>
  <c r="J309" i="91"/>
  <c r="L308" i="91"/>
  <c r="K308" i="91"/>
  <c r="J308" i="91"/>
  <c r="L307" i="91"/>
  <c r="K307" i="91"/>
  <c r="J307" i="91"/>
  <c r="L306" i="91"/>
  <c r="K306" i="91"/>
  <c r="J306" i="91"/>
  <c r="L305" i="91"/>
  <c r="K305" i="91"/>
  <c r="J305" i="91"/>
  <c r="L304" i="91"/>
  <c r="K304" i="91"/>
  <c r="J304" i="91"/>
  <c r="L303" i="91"/>
  <c r="K303" i="91"/>
  <c r="J303" i="91"/>
  <c r="L302" i="91"/>
  <c r="K302" i="91"/>
  <c r="J302" i="91"/>
  <c r="L301" i="91"/>
  <c r="K301" i="91"/>
  <c r="J301" i="91"/>
  <c r="L300" i="91"/>
  <c r="K300" i="91"/>
  <c r="J300" i="91"/>
  <c r="L299" i="91"/>
  <c r="K299" i="91"/>
  <c r="J299" i="91"/>
  <c r="L298" i="91"/>
  <c r="K298" i="91"/>
  <c r="J298" i="91"/>
  <c r="L297" i="91"/>
  <c r="K297" i="91"/>
  <c r="J297" i="91"/>
  <c r="L296" i="91"/>
  <c r="K296" i="91"/>
  <c r="J296" i="91"/>
  <c r="L295" i="91"/>
  <c r="K295" i="91"/>
  <c r="J295" i="91"/>
  <c r="L294" i="91"/>
  <c r="K294" i="91"/>
  <c r="J294" i="91"/>
  <c r="L330" i="92"/>
  <c r="K330" i="92"/>
  <c r="J330" i="92"/>
  <c r="L329" i="92"/>
  <c r="K329" i="92"/>
  <c r="J329" i="92"/>
  <c r="L328" i="92"/>
  <c r="K328" i="92"/>
  <c r="J328" i="92"/>
  <c r="L327" i="92"/>
  <c r="K327" i="92"/>
  <c r="J327" i="92"/>
  <c r="L326" i="92"/>
  <c r="K326" i="92"/>
  <c r="J326" i="92"/>
  <c r="L325" i="92"/>
  <c r="K325" i="92"/>
  <c r="J325" i="92"/>
  <c r="L324" i="92"/>
  <c r="K324" i="92"/>
  <c r="J324" i="92"/>
  <c r="L323" i="92"/>
  <c r="K323" i="92"/>
  <c r="J323" i="92"/>
  <c r="L322" i="92"/>
  <c r="K322" i="92"/>
  <c r="J322" i="92"/>
  <c r="L321" i="92"/>
  <c r="K321" i="92"/>
  <c r="J321" i="92"/>
  <c r="L320" i="92"/>
  <c r="K320" i="92"/>
  <c r="J320" i="92"/>
  <c r="L319" i="92"/>
  <c r="K319" i="92"/>
  <c r="J319" i="92"/>
  <c r="L318" i="92"/>
  <c r="K318" i="92"/>
  <c r="J318" i="92"/>
  <c r="L317" i="92"/>
  <c r="K317" i="92"/>
  <c r="J317" i="92"/>
  <c r="L316" i="92"/>
  <c r="K316" i="92"/>
  <c r="J316" i="92"/>
  <c r="L315" i="92"/>
  <c r="K315" i="92"/>
  <c r="J315" i="92"/>
  <c r="L314" i="92"/>
  <c r="K314" i="92"/>
  <c r="J314" i="92"/>
  <c r="L313" i="92"/>
  <c r="K313" i="92"/>
  <c r="J313" i="92"/>
  <c r="L312" i="92"/>
  <c r="K312" i="92"/>
  <c r="J312" i="92"/>
  <c r="L311" i="92"/>
  <c r="K311" i="92"/>
  <c r="J311" i="92"/>
  <c r="L310" i="92"/>
  <c r="K310" i="92"/>
  <c r="J310" i="92"/>
  <c r="L309" i="92"/>
  <c r="K309" i="92"/>
  <c r="J309" i="92"/>
  <c r="L308" i="92"/>
  <c r="K308" i="92"/>
  <c r="J308" i="92"/>
  <c r="L307" i="92"/>
  <c r="K307" i="92"/>
  <c r="J307" i="92"/>
  <c r="L306" i="92"/>
  <c r="K306" i="92"/>
  <c r="J306" i="92"/>
  <c r="L305" i="92"/>
  <c r="K305" i="92"/>
  <c r="J305" i="92"/>
  <c r="L304" i="92"/>
  <c r="K304" i="92"/>
  <c r="J304" i="92"/>
  <c r="L303" i="92"/>
  <c r="K303" i="92"/>
  <c r="J303" i="92"/>
  <c r="L302" i="92"/>
  <c r="K302" i="92"/>
  <c r="J302" i="92"/>
  <c r="L301" i="92"/>
  <c r="K301" i="92"/>
  <c r="J301" i="92"/>
  <c r="L300" i="92"/>
  <c r="K300" i="92"/>
  <c r="J300" i="92"/>
  <c r="L299" i="92"/>
  <c r="K299" i="92"/>
  <c r="J299" i="92"/>
  <c r="L298" i="92"/>
  <c r="K298" i="92"/>
  <c r="J298" i="92"/>
  <c r="L297" i="92"/>
  <c r="K297" i="92"/>
  <c r="J297" i="92"/>
  <c r="L296" i="92"/>
  <c r="K296" i="92"/>
  <c r="J296" i="92"/>
  <c r="L295" i="92"/>
  <c r="K295" i="92"/>
  <c r="J295" i="92"/>
  <c r="L294" i="92"/>
  <c r="K294" i="92"/>
  <c r="J294" i="92"/>
  <c r="L330" i="97"/>
  <c r="K330" i="97"/>
  <c r="J330" i="97"/>
  <c r="L329" i="97"/>
  <c r="K329" i="97"/>
  <c r="J329" i="97"/>
  <c r="L328" i="97"/>
  <c r="K328" i="97"/>
  <c r="J328" i="97"/>
  <c r="L327" i="97"/>
  <c r="K327" i="97"/>
  <c r="J327" i="97"/>
  <c r="L326" i="97"/>
  <c r="K326" i="97"/>
  <c r="J326" i="97"/>
  <c r="L325" i="97"/>
  <c r="K325" i="97"/>
  <c r="J325" i="97"/>
  <c r="L324" i="97"/>
  <c r="K324" i="97"/>
  <c r="J324" i="97"/>
  <c r="L323" i="97"/>
  <c r="K323" i="97"/>
  <c r="J323" i="97"/>
  <c r="L322" i="97"/>
  <c r="K322" i="97"/>
  <c r="J322" i="97"/>
  <c r="L321" i="97"/>
  <c r="K321" i="97"/>
  <c r="J321" i="97"/>
  <c r="L320" i="97"/>
  <c r="K320" i="97"/>
  <c r="J320" i="97"/>
  <c r="L319" i="97"/>
  <c r="K319" i="97"/>
  <c r="J319" i="97"/>
  <c r="L318" i="97"/>
  <c r="K318" i="97"/>
  <c r="J318" i="97"/>
  <c r="L317" i="97"/>
  <c r="K317" i="97"/>
  <c r="J317" i="97"/>
  <c r="L316" i="97"/>
  <c r="K316" i="97"/>
  <c r="J316" i="97"/>
  <c r="L315" i="97"/>
  <c r="K315" i="97"/>
  <c r="J315" i="97"/>
  <c r="L314" i="97"/>
  <c r="K314" i="97"/>
  <c r="J314" i="97"/>
  <c r="L313" i="97"/>
  <c r="K313" i="97"/>
  <c r="J313" i="97"/>
  <c r="L312" i="97"/>
  <c r="K312" i="97"/>
  <c r="J312" i="97"/>
  <c r="L311" i="97"/>
  <c r="K311" i="97"/>
  <c r="J311" i="97"/>
  <c r="L310" i="97"/>
  <c r="K310" i="97"/>
  <c r="J310" i="97"/>
  <c r="L309" i="97"/>
  <c r="K309" i="97"/>
  <c r="J309" i="97"/>
  <c r="L308" i="97"/>
  <c r="K308" i="97"/>
  <c r="J308" i="97"/>
  <c r="L307" i="97"/>
  <c r="K307" i="97"/>
  <c r="J307" i="97"/>
  <c r="L306" i="97"/>
  <c r="K306" i="97"/>
  <c r="J306" i="97"/>
  <c r="L305" i="97"/>
  <c r="K305" i="97"/>
  <c r="J305" i="97"/>
  <c r="L304" i="97"/>
  <c r="K304" i="97"/>
  <c r="J304" i="97"/>
  <c r="L303" i="97"/>
  <c r="K303" i="97"/>
  <c r="J303" i="97"/>
  <c r="L302" i="97"/>
  <c r="K302" i="97"/>
  <c r="J302" i="97"/>
  <c r="L301" i="97"/>
  <c r="K301" i="97"/>
  <c r="J301" i="97"/>
  <c r="L300" i="97"/>
  <c r="K300" i="97"/>
  <c r="J300" i="97"/>
  <c r="L299" i="97"/>
  <c r="K299" i="97"/>
  <c r="J299" i="97"/>
  <c r="L298" i="97"/>
  <c r="K298" i="97"/>
  <c r="J298" i="97"/>
  <c r="L297" i="97"/>
  <c r="K297" i="97"/>
  <c r="J297" i="97"/>
  <c r="L296" i="97"/>
  <c r="K296" i="97"/>
  <c r="J296" i="97"/>
  <c r="L295" i="97"/>
  <c r="K295" i="97"/>
  <c r="J295" i="97"/>
  <c r="L294" i="97"/>
  <c r="K294" i="97"/>
  <c r="J294" i="97"/>
  <c r="L330" i="72"/>
  <c r="K330" i="72"/>
  <c r="J330" i="72"/>
  <c r="L329" i="72"/>
  <c r="K329" i="72"/>
  <c r="J329" i="72"/>
  <c r="L328" i="72"/>
  <c r="K328" i="72"/>
  <c r="J328" i="72"/>
  <c r="L327" i="72"/>
  <c r="K327" i="72"/>
  <c r="J327" i="72"/>
  <c r="L326" i="72"/>
  <c r="K326" i="72"/>
  <c r="J326" i="72"/>
  <c r="L325" i="72"/>
  <c r="K325" i="72"/>
  <c r="J325" i="72"/>
  <c r="L324" i="72"/>
  <c r="K324" i="72"/>
  <c r="J324" i="72"/>
  <c r="L323" i="72"/>
  <c r="K323" i="72"/>
  <c r="J323" i="72"/>
  <c r="L322" i="72"/>
  <c r="K322" i="72"/>
  <c r="J322" i="72"/>
  <c r="L321" i="72"/>
  <c r="K321" i="72"/>
  <c r="J321" i="72"/>
  <c r="L320" i="72"/>
  <c r="K320" i="72"/>
  <c r="J320" i="72"/>
  <c r="L319" i="72"/>
  <c r="K319" i="72"/>
  <c r="J319" i="72"/>
  <c r="L318" i="72"/>
  <c r="K318" i="72"/>
  <c r="J318" i="72"/>
  <c r="L317" i="72"/>
  <c r="K317" i="72"/>
  <c r="J317" i="72"/>
  <c r="L316" i="72"/>
  <c r="K316" i="72"/>
  <c r="J316" i="72"/>
  <c r="L315" i="72"/>
  <c r="K315" i="72"/>
  <c r="J315" i="72"/>
  <c r="L314" i="72"/>
  <c r="K314" i="72"/>
  <c r="J314" i="72"/>
  <c r="L313" i="72"/>
  <c r="K313" i="72"/>
  <c r="J313" i="72"/>
  <c r="L312" i="72"/>
  <c r="K312" i="72"/>
  <c r="J312" i="72"/>
  <c r="L311" i="72"/>
  <c r="K311" i="72"/>
  <c r="J311" i="72"/>
  <c r="L310" i="72"/>
  <c r="K310" i="72"/>
  <c r="J310" i="72"/>
  <c r="L309" i="72"/>
  <c r="K309" i="72"/>
  <c r="J309" i="72"/>
  <c r="L308" i="72"/>
  <c r="K308" i="72"/>
  <c r="J308" i="72"/>
  <c r="L307" i="72"/>
  <c r="K307" i="72"/>
  <c r="J307" i="72"/>
  <c r="L306" i="72"/>
  <c r="K306" i="72"/>
  <c r="J306" i="72"/>
  <c r="L305" i="72"/>
  <c r="K305" i="72"/>
  <c r="J305" i="72"/>
  <c r="L304" i="72"/>
  <c r="K304" i="72"/>
  <c r="J304" i="72"/>
  <c r="L303" i="72"/>
  <c r="K303" i="72"/>
  <c r="J303" i="72"/>
  <c r="L302" i="72"/>
  <c r="K302" i="72"/>
  <c r="J302" i="72"/>
  <c r="L301" i="72"/>
  <c r="K301" i="72"/>
  <c r="J301" i="72"/>
  <c r="L300" i="72"/>
  <c r="K300" i="72"/>
  <c r="J300" i="72"/>
  <c r="L299" i="72"/>
  <c r="K299" i="72"/>
  <c r="J299" i="72"/>
  <c r="L298" i="72"/>
  <c r="K298" i="72"/>
  <c r="J298" i="72"/>
  <c r="L297" i="72"/>
  <c r="K297" i="72"/>
  <c r="J297" i="72"/>
  <c r="L296" i="72"/>
  <c r="K296" i="72"/>
  <c r="J296" i="72"/>
  <c r="L295" i="72"/>
  <c r="K295" i="72"/>
  <c r="J295" i="72"/>
  <c r="L294" i="72"/>
  <c r="K294" i="72"/>
  <c r="J294" i="72"/>
  <c r="L330" i="78"/>
  <c r="K330" i="78"/>
  <c r="J330" i="78"/>
  <c r="L329" i="78"/>
  <c r="K329" i="78"/>
  <c r="J329" i="78"/>
  <c r="L328" i="78"/>
  <c r="K328" i="78"/>
  <c r="J328" i="78"/>
  <c r="L327" i="78"/>
  <c r="K327" i="78"/>
  <c r="J327" i="78"/>
  <c r="L326" i="78"/>
  <c r="K326" i="78"/>
  <c r="J326" i="78"/>
  <c r="L325" i="78"/>
  <c r="K325" i="78"/>
  <c r="J325" i="78"/>
  <c r="L324" i="78"/>
  <c r="K324" i="78"/>
  <c r="J324" i="78"/>
  <c r="L323" i="78"/>
  <c r="K323" i="78"/>
  <c r="J323" i="78"/>
  <c r="L322" i="78"/>
  <c r="K322" i="78"/>
  <c r="J322" i="78"/>
  <c r="L321" i="78"/>
  <c r="K321" i="78"/>
  <c r="J321" i="78"/>
  <c r="L320" i="78"/>
  <c r="K320" i="78"/>
  <c r="J320" i="78"/>
  <c r="L319" i="78"/>
  <c r="K319" i="78"/>
  <c r="J319" i="78"/>
  <c r="L318" i="78"/>
  <c r="K318" i="78"/>
  <c r="J318" i="78"/>
  <c r="L317" i="78"/>
  <c r="K317" i="78"/>
  <c r="J317" i="78"/>
  <c r="L316" i="78"/>
  <c r="K316" i="78"/>
  <c r="J316" i="78"/>
  <c r="L315" i="78"/>
  <c r="K315" i="78"/>
  <c r="J315" i="78"/>
  <c r="L314" i="78"/>
  <c r="K314" i="78"/>
  <c r="J314" i="78"/>
  <c r="L313" i="78"/>
  <c r="K313" i="78"/>
  <c r="J313" i="78"/>
  <c r="L312" i="78"/>
  <c r="K312" i="78"/>
  <c r="J312" i="78"/>
  <c r="L311" i="78"/>
  <c r="K311" i="78"/>
  <c r="J311" i="78"/>
  <c r="L310" i="78"/>
  <c r="K310" i="78"/>
  <c r="J310" i="78"/>
  <c r="L309" i="78"/>
  <c r="K309" i="78"/>
  <c r="J309" i="78"/>
  <c r="L308" i="78"/>
  <c r="K308" i="78"/>
  <c r="J308" i="78"/>
  <c r="L307" i="78"/>
  <c r="K307" i="78"/>
  <c r="J307" i="78"/>
  <c r="L306" i="78"/>
  <c r="K306" i="78"/>
  <c r="J306" i="78"/>
  <c r="L305" i="78"/>
  <c r="K305" i="78"/>
  <c r="J305" i="78"/>
  <c r="L304" i="78"/>
  <c r="K304" i="78"/>
  <c r="J304" i="78"/>
  <c r="L303" i="78"/>
  <c r="K303" i="78"/>
  <c r="J303" i="78"/>
  <c r="L302" i="78"/>
  <c r="K302" i="78"/>
  <c r="J302" i="78"/>
  <c r="L301" i="78"/>
  <c r="K301" i="78"/>
  <c r="J301" i="78"/>
  <c r="L300" i="78"/>
  <c r="K300" i="78"/>
  <c r="J300" i="78"/>
  <c r="L299" i="78"/>
  <c r="K299" i="78"/>
  <c r="J299" i="78"/>
  <c r="L298" i="78"/>
  <c r="K298" i="78"/>
  <c r="J298" i="78"/>
  <c r="L297" i="78"/>
  <c r="K297" i="78"/>
  <c r="J297" i="78"/>
  <c r="L296" i="78"/>
  <c r="K296" i="78"/>
  <c r="J296" i="78"/>
  <c r="L295" i="78"/>
  <c r="K295" i="78"/>
  <c r="J295" i="78"/>
  <c r="L294" i="78"/>
  <c r="K294" i="78"/>
  <c r="J294" i="78"/>
  <c r="L330" i="88"/>
  <c r="K330" i="88"/>
  <c r="J330" i="88"/>
  <c r="L329" i="88"/>
  <c r="K329" i="88"/>
  <c r="J329" i="88"/>
  <c r="L328" i="88"/>
  <c r="K328" i="88"/>
  <c r="J328" i="88"/>
  <c r="L327" i="88"/>
  <c r="K327" i="88"/>
  <c r="J327" i="88"/>
  <c r="L326" i="88"/>
  <c r="K326" i="88"/>
  <c r="J326" i="88"/>
  <c r="L325" i="88"/>
  <c r="K325" i="88"/>
  <c r="J325" i="88"/>
  <c r="L324" i="88"/>
  <c r="K324" i="88"/>
  <c r="J324" i="88"/>
  <c r="L323" i="88"/>
  <c r="K323" i="88"/>
  <c r="J323" i="88"/>
  <c r="L322" i="88"/>
  <c r="K322" i="88"/>
  <c r="J322" i="88"/>
  <c r="L321" i="88"/>
  <c r="K321" i="88"/>
  <c r="J321" i="88"/>
  <c r="L320" i="88"/>
  <c r="K320" i="88"/>
  <c r="J320" i="88"/>
  <c r="L319" i="88"/>
  <c r="K319" i="88"/>
  <c r="J319" i="88"/>
  <c r="L318" i="88"/>
  <c r="K318" i="88"/>
  <c r="J318" i="88"/>
  <c r="L317" i="88"/>
  <c r="K317" i="88"/>
  <c r="J317" i="88"/>
  <c r="L316" i="88"/>
  <c r="K316" i="88"/>
  <c r="J316" i="88"/>
  <c r="L315" i="88"/>
  <c r="K315" i="88"/>
  <c r="J315" i="88"/>
  <c r="L314" i="88"/>
  <c r="K314" i="88"/>
  <c r="J314" i="88"/>
  <c r="L313" i="88"/>
  <c r="K313" i="88"/>
  <c r="J313" i="88"/>
  <c r="L312" i="88"/>
  <c r="K312" i="88"/>
  <c r="J312" i="88"/>
  <c r="L311" i="88"/>
  <c r="K311" i="88"/>
  <c r="J311" i="88"/>
  <c r="L310" i="88"/>
  <c r="K310" i="88"/>
  <c r="J310" i="88"/>
  <c r="L309" i="88"/>
  <c r="K309" i="88"/>
  <c r="J309" i="88"/>
  <c r="L308" i="88"/>
  <c r="K308" i="88"/>
  <c r="J308" i="88"/>
  <c r="L307" i="88"/>
  <c r="K307" i="88"/>
  <c r="J307" i="88"/>
  <c r="L306" i="88"/>
  <c r="K306" i="88"/>
  <c r="J306" i="88"/>
  <c r="L305" i="88"/>
  <c r="K305" i="88"/>
  <c r="J305" i="88"/>
  <c r="L304" i="88"/>
  <c r="K304" i="88"/>
  <c r="J304" i="88"/>
  <c r="L303" i="88"/>
  <c r="K303" i="88"/>
  <c r="J303" i="88"/>
  <c r="L302" i="88"/>
  <c r="K302" i="88"/>
  <c r="J302" i="88"/>
  <c r="L301" i="88"/>
  <c r="K301" i="88"/>
  <c r="J301" i="88"/>
  <c r="L300" i="88"/>
  <c r="K300" i="88"/>
  <c r="J300" i="88"/>
  <c r="L299" i="88"/>
  <c r="K299" i="88"/>
  <c r="J299" i="88"/>
  <c r="L298" i="88"/>
  <c r="K298" i="88"/>
  <c r="J298" i="88"/>
  <c r="L297" i="88"/>
  <c r="K297" i="88"/>
  <c r="J297" i="88"/>
  <c r="L296" i="88"/>
  <c r="K296" i="88"/>
  <c r="J296" i="88"/>
  <c r="L295" i="88"/>
  <c r="K295" i="88"/>
  <c r="J295" i="88"/>
  <c r="L294" i="88"/>
  <c r="K294" i="88"/>
  <c r="J294" i="88"/>
  <c r="L330" i="82"/>
  <c r="K330" i="82"/>
  <c r="J330" i="82"/>
  <c r="L329" i="82"/>
  <c r="K329" i="82"/>
  <c r="J329" i="82"/>
  <c r="L328" i="82"/>
  <c r="K328" i="82"/>
  <c r="J328" i="82"/>
  <c r="L327" i="82"/>
  <c r="K327" i="82"/>
  <c r="J327" i="82"/>
  <c r="L326" i="82"/>
  <c r="K326" i="82"/>
  <c r="J326" i="82"/>
  <c r="L325" i="82"/>
  <c r="K325" i="82"/>
  <c r="J325" i="82"/>
  <c r="L324" i="82"/>
  <c r="K324" i="82"/>
  <c r="J324" i="82"/>
  <c r="L323" i="82"/>
  <c r="K323" i="82"/>
  <c r="J323" i="82"/>
  <c r="L322" i="82"/>
  <c r="K322" i="82"/>
  <c r="J322" i="82"/>
  <c r="L321" i="82"/>
  <c r="K321" i="82"/>
  <c r="J321" i="82"/>
  <c r="L320" i="82"/>
  <c r="K320" i="82"/>
  <c r="J320" i="82"/>
  <c r="L319" i="82"/>
  <c r="K319" i="82"/>
  <c r="J319" i="82"/>
  <c r="L318" i="82"/>
  <c r="K318" i="82"/>
  <c r="J318" i="82"/>
  <c r="L317" i="82"/>
  <c r="K317" i="82"/>
  <c r="J317" i="82"/>
  <c r="L316" i="82"/>
  <c r="K316" i="82"/>
  <c r="J316" i="82"/>
  <c r="L315" i="82"/>
  <c r="K315" i="82"/>
  <c r="J315" i="82"/>
  <c r="L314" i="82"/>
  <c r="K314" i="82"/>
  <c r="J314" i="82"/>
  <c r="L313" i="82"/>
  <c r="K313" i="82"/>
  <c r="J313" i="82"/>
  <c r="L312" i="82"/>
  <c r="K312" i="82"/>
  <c r="J312" i="82"/>
  <c r="L311" i="82"/>
  <c r="K311" i="82"/>
  <c r="J311" i="82"/>
  <c r="L310" i="82"/>
  <c r="K310" i="82"/>
  <c r="J310" i="82"/>
  <c r="L309" i="82"/>
  <c r="K309" i="82"/>
  <c r="J309" i="82"/>
  <c r="L308" i="82"/>
  <c r="K308" i="82"/>
  <c r="J308" i="82"/>
  <c r="L307" i="82"/>
  <c r="K307" i="82"/>
  <c r="J307" i="82"/>
  <c r="L306" i="82"/>
  <c r="K306" i="82"/>
  <c r="J306" i="82"/>
  <c r="L305" i="82"/>
  <c r="K305" i="82"/>
  <c r="J305" i="82"/>
  <c r="L304" i="82"/>
  <c r="K304" i="82"/>
  <c r="J304" i="82"/>
  <c r="L303" i="82"/>
  <c r="K303" i="82"/>
  <c r="J303" i="82"/>
  <c r="L302" i="82"/>
  <c r="K302" i="82"/>
  <c r="J302" i="82"/>
  <c r="L301" i="82"/>
  <c r="K301" i="82"/>
  <c r="J301" i="82"/>
  <c r="L300" i="82"/>
  <c r="K300" i="82"/>
  <c r="J300" i="82"/>
  <c r="L299" i="82"/>
  <c r="K299" i="82"/>
  <c r="J299" i="82"/>
  <c r="L298" i="82"/>
  <c r="K298" i="82"/>
  <c r="J298" i="82"/>
  <c r="L297" i="82"/>
  <c r="K297" i="82"/>
  <c r="J297" i="82"/>
  <c r="L296" i="82"/>
  <c r="K296" i="82"/>
  <c r="J296" i="82"/>
  <c r="L295" i="82"/>
  <c r="K295" i="82"/>
  <c r="J295" i="82"/>
  <c r="L294" i="82"/>
  <c r="K294" i="82"/>
  <c r="J294" i="82"/>
  <c r="K4" i="106"/>
  <c r="K4" i="91"/>
  <c r="K4" i="92"/>
  <c r="K4" i="97"/>
  <c r="K4" i="72"/>
  <c r="K4" i="78"/>
  <c r="K4" i="88"/>
  <c r="K4" i="82"/>
  <c r="J4" i="106"/>
  <c r="J4" i="91"/>
  <c r="J4" i="92"/>
  <c r="J4" i="97"/>
  <c r="J4" i="72"/>
  <c r="J4" i="78"/>
  <c r="J4" i="88"/>
  <c r="J4" i="82"/>
  <c r="B13" i="106"/>
  <c r="B12" i="106"/>
  <c r="B11" i="106"/>
  <c r="B10" i="106"/>
  <c r="B9" i="106"/>
  <c r="B8" i="106"/>
  <c r="B7" i="106"/>
  <c r="B6" i="106"/>
  <c r="B5" i="106"/>
  <c r="B4" i="106"/>
  <c r="B13" i="92"/>
  <c r="B12" i="92"/>
  <c r="B11" i="92"/>
  <c r="B10" i="92"/>
  <c r="B9" i="92"/>
  <c r="B8" i="92"/>
  <c r="B7" i="92"/>
  <c r="B6" i="92"/>
  <c r="B5" i="92"/>
  <c r="B4" i="92"/>
  <c r="B13" i="91"/>
  <c r="B12" i="91"/>
  <c r="B11" i="91"/>
  <c r="B10" i="91"/>
  <c r="B9" i="91"/>
  <c r="B8" i="91"/>
  <c r="B7" i="91"/>
  <c r="B6" i="91"/>
  <c r="B5" i="91"/>
  <c r="B4" i="91"/>
  <c r="B13" i="82"/>
  <c r="B12" i="82"/>
  <c r="B11" i="82"/>
  <c r="B10" i="82"/>
  <c r="B9" i="82"/>
  <c r="B8" i="82"/>
  <c r="B6" i="82"/>
  <c r="B7" i="82" s="1"/>
  <c r="B4" i="82"/>
  <c r="B13" i="78"/>
  <c r="B12" i="78"/>
  <c r="B11" i="78"/>
  <c r="B10" i="78"/>
  <c r="B9" i="78"/>
  <c r="B8" i="78"/>
  <c r="B7" i="78"/>
  <c r="B6" i="78"/>
  <c r="B5" i="78"/>
  <c r="B4" i="78"/>
  <c r="B13" i="72"/>
  <c r="B12" i="72"/>
  <c r="B11" i="72"/>
  <c r="B10" i="72"/>
  <c r="B9" i="72"/>
  <c r="B8" i="72"/>
  <c r="B7" i="72"/>
  <c r="B6" i="72"/>
  <c r="B5" i="72"/>
  <c r="B4" i="72"/>
  <c r="T43" i="125" l="1"/>
  <c r="V4" i="97"/>
  <c r="V4" i="92"/>
  <c r="T43" i="116"/>
  <c r="V44" i="139"/>
  <c r="T44" i="139"/>
  <c r="R44" i="139"/>
  <c r="U4" i="106"/>
  <c r="U5" i="88"/>
  <c r="S19" i="132"/>
  <c r="V43" i="125"/>
  <c r="U17" i="129"/>
  <c r="V43" i="116"/>
  <c r="V5" i="106"/>
  <c r="R43" i="116"/>
  <c r="V44" i="82"/>
  <c r="S20" i="88"/>
  <c r="V20" i="78"/>
  <c r="S20" i="97"/>
  <c r="R44" i="124"/>
  <c r="V4" i="139"/>
  <c r="S31" i="136"/>
  <c r="R15" i="72"/>
  <c r="V19" i="97"/>
  <c r="S39" i="130"/>
  <c r="V5" i="78"/>
  <c r="V5" i="97"/>
  <c r="V5" i="92"/>
  <c r="U17" i="112"/>
  <c r="U26" i="130"/>
  <c r="O19" i="132"/>
  <c r="U5" i="132"/>
  <c r="R19" i="97"/>
  <c r="T44" i="124"/>
  <c r="V44" i="124"/>
  <c r="R43" i="125"/>
  <c r="U4" i="139"/>
  <c r="V5" i="72"/>
  <c r="R4" i="139"/>
  <c r="U5" i="139"/>
  <c r="U6" i="139"/>
  <c r="U8" i="139"/>
  <c r="U10" i="139"/>
  <c r="U12" i="139"/>
  <c r="U14" i="139"/>
  <c r="U16" i="139"/>
  <c r="U18" i="139"/>
  <c r="U20" i="139"/>
  <c r="U22" i="139"/>
  <c r="U24" i="139"/>
  <c r="U26" i="139"/>
  <c r="U28" i="139"/>
  <c r="U30" i="139"/>
  <c r="U32" i="139"/>
  <c r="U34" i="139"/>
  <c r="U36" i="139"/>
  <c r="U38" i="139"/>
  <c r="U40" i="139"/>
  <c r="U42" i="139"/>
  <c r="U44" i="139"/>
  <c r="U7" i="139"/>
  <c r="U9" i="139"/>
  <c r="U11" i="139"/>
  <c r="U13" i="139"/>
  <c r="U15" i="139"/>
  <c r="U17" i="139"/>
  <c r="U19" i="139"/>
  <c r="U21" i="139"/>
  <c r="U23" i="139"/>
  <c r="U25" i="139"/>
  <c r="U27" i="139"/>
  <c r="U29" i="139"/>
  <c r="U31" i="139"/>
  <c r="U33" i="139"/>
  <c r="U35" i="139"/>
  <c r="U37" i="139"/>
  <c r="U39" i="139"/>
  <c r="U41" i="139"/>
  <c r="U43" i="139"/>
  <c r="P4" i="139"/>
  <c r="T4" i="139"/>
  <c r="P5" i="139"/>
  <c r="R5" i="139"/>
  <c r="T5" i="139"/>
  <c r="P6" i="139"/>
  <c r="R6" i="139"/>
  <c r="T6" i="139"/>
  <c r="V6" i="139"/>
  <c r="P7" i="139"/>
  <c r="R7" i="139"/>
  <c r="T7" i="139"/>
  <c r="V7" i="139"/>
  <c r="P8" i="139"/>
  <c r="R8" i="139"/>
  <c r="T8" i="139"/>
  <c r="V8" i="139"/>
  <c r="P9" i="139"/>
  <c r="R9" i="139"/>
  <c r="T9" i="139"/>
  <c r="V9" i="139"/>
  <c r="P10" i="139"/>
  <c r="R10" i="139"/>
  <c r="T10" i="139"/>
  <c r="V10" i="139"/>
  <c r="P11" i="139"/>
  <c r="R11" i="139"/>
  <c r="T11" i="139"/>
  <c r="V11" i="139"/>
  <c r="P12" i="139"/>
  <c r="R12" i="139"/>
  <c r="T12" i="139"/>
  <c r="V12" i="139"/>
  <c r="P13" i="139"/>
  <c r="R13" i="139"/>
  <c r="T13" i="139"/>
  <c r="V13" i="139"/>
  <c r="P14" i="139"/>
  <c r="R14" i="139"/>
  <c r="T14" i="139"/>
  <c r="V14" i="139"/>
  <c r="P15" i="139"/>
  <c r="R15" i="139"/>
  <c r="T15" i="139"/>
  <c r="V15" i="139"/>
  <c r="P16" i="139"/>
  <c r="R16" i="139"/>
  <c r="T16" i="139"/>
  <c r="V16" i="139"/>
  <c r="P17" i="139"/>
  <c r="R17" i="139"/>
  <c r="T17" i="139"/>
  <c r="V17" i="139"/>
  <c r="P18" i="139"/>
  <c r="R18" i="139"/>
  <c r="T18" i="139"/>
  <c r="V18" i="139"/>
  <c r="P19" i="139"/>
  <c r="R19" i="139"/>
  <c r="T19" i="139"/>
  <c r="V19" i="139"/>
  <c r="P20" i="139"/>
  <c r="R20" i="139"/>
  <c r="T20" i="139"/>
  <c r="V20" i="139"/>
  <c r="P21" i="139"/>
  <c r="R21" i="139"/>
  <c r="T21" i="139"/>
  <c r="V21" i="139"/>
  <c r="P22" i="139"/>
  <c r="R22" i="139"/>
  <c r="T22" i="139"/>
  <c r="V22" i="139"/>
  <c r="P23" i="139"/>
  <c r="R23" i="139"/>
  <c r="T23" i="139"/>
  <c r="V23" i="139"/>
  <c r="P24" i="139"/>
  <c r="R24" i="139"/>
  <c r="T24" i="139"/>
  <c r="V24" i="139"/>
  <c r="P25" i="139"/>
  <c r="R25" i="139"/>
  <c r="T25" i="139"/>
  <c r="V25" i="139"/>
  <c r="P26" i="139"/>
  <c r="R26" i="139"/>
  <c r="T26" i="139"/>
  <c r="V26" i="139"/>
  <c r="P27" i="139"/>
  <c r="R27" i="139"/>
  <c r="T27" i="139"/>
  <c r="V27" i="139"/>
  <c r="P28" i="139"/>
  <c r="R28" i="139"/>
  <c r="T28" i="139"/>
  <c r="V28" i="139"/>
  <c r="P29" i="139"/>
  <c r="R29" i="139"/>
  <c r="T29" i="139"/>
  <c r="V29" i="139"/>
  <c r="P30" i="139"/>
  <c r="R30" i="139"/>
  <c r="T30" i="139"/>
  <c r="V30" i="139"/>
  <c r="P31" i="139"/>
  <c r="R31" i="139"/>
  <c r="T31" i="139"/>
  <c r="V31" i="139"/>
  <c r="P32" i="139"/>
  <c r="R32" i="139"/>
  <c r="T32" i="139"/>
  <c r="V32" i="139"/>
  <c r="P33" i="139"/>
  <c r="R33" i="139"/>
  <c r="T33" i="139"/>
  <c r="V33" i="139"/>
  <c r="P34" i="139"/>
  <c r="R34" i="139"/>
  <c r="T34" i="139"/>
  <c r="V34" i="139"/>
  <c r="P35" i="139"/>
  <c r="R35" i="139"/>
  <c r="T35" i="139"/>
  <c r="V35" i="139"/>
  <c r="P36" i="139"/>
  <c r="R36" i="139"/>
  <c r="T36" i="139"/>
  <c r="V36" i="139"/>
  <c r="P37" i="139"/>
  <c r="R37" i="139"/>
  <c r="T37" i="139"/>
  <c r="V37" i="139"/>
  <c r="P38" i="139"/>
  <c r="R38" i="139"/>
  <c r="T38" i="139"/>
  <c r="V38" i="139"/>
  <c r="P39" i="139"/>
  <c r="R39" i="139"/>
  <c r="T39" i="139"/>
  <c r="V39" i="139"/>
  <c r="P40" i="139"/>
  <c r="R40" i="139"/>
  <c r="T40" i="139"/>
  <c r="V40" i="139"/>
  <c r="P41" i="139"/>
  <c r="R41" i="139"/>
  <c r="T41" i="139"/>
  <c r="V41" i="139"/>
  <c r="P42" i="139"/>
  <c r="R42" i="139"/>
  <c r="T42" i="139"/>
  <c r="V42" i="139"/>
  <c r="P43" i="139"/>
  <c r="R43" i="139"/>
  <c r="T43" i="139"/>
  <c r="V43" i="139"/>
  <c r="P44" i="139"/>
  <c r="O4" i="139"/>
  <c r="Q4" i="139"/>
  <c r="S4" i="139"/>
  <c r="O5" i="139"/>
  <c r="Q5" i="139"/>
  <c r="S5" i="139"/>
  <c r="O6" i="139"/>
  <c r="Q6" i="139"/>
  <c r="S6" i="139"/>
  <c r="O7" i="139"/>
  <c r="Q7" i="139"/>
  <c r="S7" i="139"/>
  <c r="O8" i="139"/>
  <c r="Q8" i="139"/>
  <c r="S8" i="139"/>
  <c r="O9" i="139"/>
  <c r="Q9" i="139"/>
  <c r="S9" i="139"/>
  <c r="O10" i="139"/>
  <c r="Q10" i="139"/>
  <c r="S10" i="139"/>
  <c r="O11" i="139"/>
  <c r="Q11" i="139"/>
  <c r="S11" i="139"/>
  <c r="O12" i="139"/>
  <c r="Q12" i="139"/>
  <c r="S12" i="139"/>
  <c r="O13" i="139"/>
  <c r="N13" i="139" s="1"/>
  <c r="Q13" i="139"/>
  <c r="S13" i="139"/>
  <c r="O14" i="139"/>
  <c r="Q14" i="139"/>
  <c r="S14" i="139"/>
  <c r="O15" i="139"/>
  <c r="Q15" i="139"/>
  <c r="S15" i="139"/>
  <c r="O16" i="139"/>
  <c r="Q16" i="139"/>
  <c r="S16" i="139"/>
  <c r="O17" i="139"/>
  <c r="Q17" i="139"/>
  <c r="S17" i="139"/>
  <c r="O18" i="139"/>
  <c r="Q18" i="139"/>
  <c r="S18" i="139"/>
  <c r="O19" i="139"/>
  <c r="Q19" i="139"/>
  <c r="S19" i="139"/>
  <c r="O20" i="139"/>
  <c r="Q20" i="139"/>
  <c r="S20" i="139"/>
  <c r="O21" i="139"/>
  <c r="N21" i="139" s="1"/>
  <c r="Q21" i="139"/>
  <c r="S21" i="139"/>
  <c r="O22" i="139"/>
  <c r="Q22" i="139"/>
  <c r="S22" i="139"/>
  <c r="O23" i="139"/>
  <c r="Q23" i="139"/>
  <c r="S23" i="139"/>
  <c r="O24" i="139"/>
  <c r="Q24" i="139"/>
  <c r="S24" i="139"/>
  <c r="O25" i="139"/>
  <c r="Q25" i="139"/>
  <c r="S25" i="139"/>
  <c r="O26" i="139"/>
  <c r="Q26" i="139"/>
  <c r="S26" i="139"/>
  <c r="O27" i="139"/>
  <c r="Q27" i="139"/>
  <c r="S27" i="139"/>
  <c r="O28" i="139"/>
  <c r="Q28" i="139"/>
  <c r="S28" i="139"/>
  <c r="O29" i="139"/>
  <c r="N29" i="139" s="1"/>
  <c r="Q29" i="139"/>
  <c r="S29" i="139"/>
  <c r="O30" i="139"/>
  <c r="Q30" i="139"/>
  <c r="S30" i="139"/>
  <c r="O31" i="139"/>
  <c r="Q31" i="139"/>
  <c r="S31" i="139"/>
  <c r="O32" i="139"/>
  <c r="Q32" i="139"/>
  <c r="S32" i="139"/>
  <c r="O33" i="139"/>
  <c r="Q33" i="139"/>
  <c r="S33" i="139"/>
  <c r="O34" i="139"/>
  <c r="Q34" i="139"/>
  <c r="S34" i="139"/>
  <c r="O35" i="139"/>
  <c r="Q35" i="139"/>
  <c r="S35" i="139"/>
  <c r="O36" i="139"/>
  <c r="Q36" i="139"/>
  <c r="S36" i="139"/>
  <c r="O37" i="139"/>
  <c r="N37" i="139" s="1"/>
  <c r="Q37" i="139"/>
  <c r="S37" i="139"/>
  <c r="O38" i="139"/>
  <c r="Q38" i="139"/>
  <c r="S38" i="139"/>
  <c r="O39" i="139"/>
  <c r="Q39" i="139"/>
  <c r="S39" i="139"/>
  <c r="O40" i="139"/>
  <c r="Q40" i="139"/>
  <c r="S40" i="139"/>
  <c r="O41" i="139"/>
  <c r="Q41" i="139"/>
  <c r="S41" i="139"/>
  <c r="O42" i="139"/>
  <c r="Q42" i="139"/>
  <c r="S42" i="139"/>
  <c r="O43" i="139"/>
  <c r="Q43" i="139"/>
  <c r="S43" i="139"/>
  <c r="O44" i="139"/>
  <c r="Q44" i="139"/>
  <c r="S44" i="139"/>
  <c r="U4" i="88"/>
  <c r="S20" i="112"/>
  <c r="O20" i="112"/>
  <c r="U5" i="112"/>
  <c r="O19" i="121"/>
  <c r="V4" i="124"/>
  <c r="V4" i="138"/>
  <c r="O18" i="88"/>
  <c r="U4" i="72"/>
  <c r="U5" i="116"/>
  <c r="O31" i="136"/>
  <c r="R4" i="112"/>
  <c r="U6" i="112"/>
  <c r="U8" i="112"/>
  <c r="U10" i="112"/>
  <c r="U12" i="112"/>
  <c r="U14" i="112"/>
  <c r="U16" i="112"/>
  <c r="R4" i="116"/>
  <c r="U6" i="116"/>
  <c r="U8" i="116"/>
  <c r="U10" i="116"/>
  <c r="U12" i="116"/>
  <c r="U14" i="116"/>
  <c r="U16" i="116"/>
  <c r="U18" i="116"/>
  <c r="U20" i="116"/>
  <c r="U22" i="116"/>
  <c r="U24" i="116"/>
  <c r="U26" i="116"/>
  <c r="V4" i="112"/>
  <c r="V5" i="112"/>
  <c r="U7" i="112"/>
  <c r="U9" i="112"/>
  <c r="U11" i="112"/>
  <c r="U13" i="112"/>
  <c r="U15" i="112"/>
  <c r="V4" i="116"/>
  <c r="V5" i="116"/>
  <c r="U7" i="116"/>
  <c r="U9" i="116"/>
  <c r="U11" i="116"/>
  <c r="U13" i="116"/>
  <c r="U15" i="116"/>
  <c r="U17" i="116"/>
  <c r="U19" i="116"/>
  <c r="U21" i="116"/>
  <c r="U23" i="116"/>
  <c r="U25" i="116"/>
  <c r="U27" i="116"/>
  <c r="U28" i="116"/>
  <c r="U29" i="116"/>
  <c r="U30" i="116"/>
  <c r="U31" i="116"/>
  <c r="U32" i="116"/>
  <c r="U33" i="116"/>
  <c r="U34" i="116"/>
  <c r="U35" i="116"/>
  <c r="U36" i="116"/>
  <c r="U37" i="116"/>
  <c r="U38" i="116"/>
  <c r="U39" i="116"/>
  <c r="U40" i="116"/>
  <c r="U41" i="116"/>
  <c r="U42" i="116"/>
  <c r="U43" i="116"/>
  <c r="U44" i="116"/>
  <c r="R4" i="121"/>
  <c r="U5" i="121"/>
  <c r="U6" i="121"/>
  <c r="U8" i="121"/>
  <c r="U10" i="121"/>
  <c r="U12" i="121"/>
  <c r="U14" i="121"/>
  <c r="V4" i="125"/>
  <c r="U7" i="125"/>
  <c r="U9" i="125"/>
  <c r="U11" i="125"/>
  <c r="U13" i="125"/>
  <c r="U15" i="125"/>
  <c r="U17" i="125"/>
  <c r="U19" i="125"/>
  <c r="U21" i="125"/>
  <c r="U23" i="125"/>
  <c r="U25" i="125"/>
  <c r="U27" i="125"/>
  <c r="U28" i="125"/>
  <c r="U29" i="125"/>
  <c r="U30" i="125"/>
  <c r="U31" i="125"/>
  <c r="U32" i="125"/>
  <c r="U33" i="125"/>
  <c r="U34" i="125"/>
  <c r="U35" i="125"/>
  <c r="U36" i="125"/>
  <c r="U37" i="125"/>
  <c r="U38" i="125"/>
  <c r="U39" i="125"/>
  <c r="U40" i="125"/>
  <c r="U41" i="125"/>
  <c r="U42" i="125"/>
  <c r="U43" i="125"/>
  <c r="U44" i="125"/>
  <c r="O33" i="129"/>
  <c r="R4" i="129"/>
  <c r="U5" i="129"/>
  <c r="U6" i="129"/>
  <c r="U8" i="129"/>
  <c r="U10" i="129"/>
  <c r="U12" i="129"/>
  <c r="U14" i="129"/>
  <c r="U16" i="129"/>
  <c r="V4" i="130"/>
  <c r="U7" i="130"/>
  <c r="U9" i="130"/>
  <c r="U11" i="130"/>
  <c r="U13" i="130"/>
  <c r="U15" i="130"/>
  <c r="U17" i="130"/>
  <c r="U19" i="130"/>
  <c r="U21" i="130"/>
  <c r="U23" i="130"/>
  <c r="U25" i="130"/>
  <c r="U6" i="132"/>
  <c r="U8" i="132"/>
  <c r="U10" i="132"/>
  <c r="U12" i="132"/>
  <c r="S14" i="132"/>
  <c r="S16" i="132"/>
  <c r="S18" i="132"/>
  <c r="V4" i="136"/>
  <c r="U7" i="136"/>
  <c r="U9" i="136"/>
  <c r="U11" i="136"/>
  <c r="U13" i="136"/>
  <c r="U15" i="136"/>
  <c r="U17" i="136"/>
  <c r="U19" i="136"/>
  <c r="U21" i="136"/>
  <c r="U23" i="136"/>
  <c r="U25" i="136"/>
  <c r="V7" i="138"/>
  <c r="V9" i="138"/>
  <c r="V11" i="138"/>
  <c r="V13" i="138"/>
  <c r="V15" i="138"/>
  <c r="V17" i="138"/>
  <c r="V19" i="138"/>
  <c r="V21" i="138"/>
  <c r="V23" i="138"/>
  <c r="V25" i="138"/>
  <c r="V27" i="138"/>
  <c r="U28" i="138"/>
  <c r="R28" i="138"/>
  <c r="V28" i="138"/>
  <c r="V29" i="138"/>
  <c r="U30" i="138"/>
  <c r="R30" i="138"/>
  <c r="V30" i="138"/>
  <c r="V31" i="138"/>
  <c r="U32" i="138"/>
  <c r="R32" i="138"/>
  <c r="V32" i="138"/>
  <c r="V33" i="138"/>
  <c r="U34" i="138"/>
  <c r="R34" i="138"/>
  <c r="V34" i="138"/>
  <c r="V35" i="138"/>
  <c r="U36" i="138"/>
  <c r="R36" i="138"/>
  <c r="V36" i="138"/>
  <c r="V37" i="138"/>
  <c r="U38" i="138"/>
  <c r="R38" i="138"/>
  <c r="V38" i="138"/>
  <c r="V39" i="138"/>
  <c r="U40" i="138"/>
  <c r="R40" i="138"/>
  <c r="V40" i="138"/>
  <c r="V41" i="138"/>
  <c r="U42" i="138"/>
  <c r="R42" i="138"/>
  <c r="V42" i="138"/>
  <c r="V43" i="138"/>
  <c r="U44" i="138"/>
  <c r="R44" i="138"/>
  <c r="V44" i="138"/>
  <c r="V4" i="121"/>
  <c r="U7" i="121"/>
  <c r="U9" i="121"/>
  <c r="U11" i="121"/>
  <c r="U13" i="121"/>
  <c r="R4" i="125"/>
  <c r="U5" i="125"/>
  <c r="U6" i="125"/>
  <c r="U8" i="125"/>
  <c r="U10" i="125"/>
  <c r="U12" i="125"/>
  <c r="U14" i="125"/>
  <c r="U16" i="125"/>
  <c r="U18" i="125"/>
  <c r="U20" i="125"/>
  <c r="U22" i="125"/>
  <c r="U24" i="125"/>
  <c r="U26" i="125"/>
  <c r="V4" i="129"/>
  <c r="U7" i="129"/>
  <c r="U9" i="129"/>
  <c r="U11" i="129"/>
  <c r="U13" i="129"/>
  <c r="U15" i="129"/>
  <c r="O39" i="130"/>
  <c r="R4" i="130"/>
  <c r="U5" i="130"/>
  <c r="U6" i="130"/>
  <c r="U8" i="130"/>
  <c r="U10" i="130"/>
  <c r="U12" i="130"/>
  <c r="U14" i="130"/>
  <c r="U16" i="130"/>
  <c r="U18" i="130"/>
  <c r="U20" i="130"/>
  <c r="U22" i="130"/>
  <c r="U24" i="130"/>
  <c r="U7" i="132"/>
  <c r="U9" i="132"/>
  <c r="U11" i="132"/>
  <c r="U13" i="132"/>
  <c r="R4" i="136"/>
  <c r="U5" i="136"/>
  <c r="U6" i="136"/>
  <c r="U8" i="136"/>
  <c r="U10" i="136"/>
  <c r="U12" i="136"/>
  <c r="U14" i="136"/>
  <c r="U16" i="136"/>
  <c r="U18" i="136"/>
  <c r="U20" i="136"/>
  <c r="U22" i="136"/>
  <c r="U24" i="136"/>
  <c r="U26" i="136"/>
  <c r="V6" i="138"/>
  <c r="V8" i="138"/>
  <c r="V10" i="138"/>
  <c r="V12" i="138"/>
  <c r="V14" i="138"/>
  <c r="V16" i="138"/>
  <c r="V18" i="138"/>
  <c r="V20" i="138"/>
  <c r="V22" i="138"/>
  <c r="V24" i="138"/>
  <c r="V26" i="138"/>
  <c r="P28" i="138"/>
  <c r="T28" i="138"/>
  <c r="P30" i="138"/>
  <c r="T30" i="138"/>
  <c r="P32" i="138"/>
  <c r="T32" i="138"/>
  <c r="P34" i="138"/>
  <c r="T34" i="138"/>
  <c r="P36" i="138"/>
  <c r="T36" i="138"/>
  <c r="P38" i="138"/>
  <c r="T38" i="138"/>
  <c r="P40" i="138"/>
  <c r="T40" i="138"/>
  <c r="P42" i="138"/>
  <c r="T42" i="138"/>
  <c r="P44" i="138"/>
  <c r="T44" i="138"/>
  <c r="O4" i="138"/>
  <c r="Q4" i="138"/>
  <c r="S4" i="138"/>
  <c r="U4" i="138"/>
  <c r="O5" i="138"/>
  <c r="Q5" i="138"/>
  <c r="S5" i="138"/>
  <c r="U5" i="138"/>
  <c r="O6" i="138"/>
  <c r="Q6" i="138"/>
  <c r="S6" i="138"/>
  <c r="U6" i="138"/>
  <c r="O7" i="138"/>
  <c r="Q7" i="138"/>
  <c r="S7" i="138"/>
  <c r="U7" i="138"/>
  <c r="O8" i="138"/>
  <c r="Q8" i="138"/>
  <c r="S8" i="138"/>
  <c r="U8" i="138"/>
  <c r="O9" i="138"/>
  <c r="Q9" i="138"/>
  <c r="S9" i="138"/>
  <c r="U9" i="138"/>
  <c r="O10" i="138"/>
  <c r="Q10" i="138"/>
  <c r="S10" i="138"/>
  <c r="U10" i="138"/>
  <c r="O11" i="138"/>
  <c r="Q11" i="138"/>
  <c r="S11" i="138"/>
  <c r="U11" i="138"/>
  <c r="O12" i="138"/>
  <c r="Q12" i="138"/>
  <c r="S12" i="138"/>
  <c r="U12" i="138"/>
  <c r="O13" i="138"/>
  <c r="Q13" i="138"/>
  <c r="S13" i="138"/>
  <c r="U13" i="138"/>
  <c r="O14" i="138"/>
  <c r="Q14" i="138"/>
  <c r="S14" i="138"/>
  <c r="U14" i="138"/>
  <c r="O15" i="138"/>
  <c r="Q15" i="138"/>
  <c r="S15" i="138"/>
  <c r="U15" i="138"/>
  <c r="O16" i="138"/>
  <c r="Q16" i="138"/>
  <c r="S16" i="138"/>
  <c r="U16" i="138"/>
  <c r="O17" i="138"/>
  <c r="Q17" i="138"/>
  <c r="S17" i="138"/>
  <c r="U17" i="138"/>
  <c r="O18" i="138"/>
  <c r="Q18" i="138"/>
  <c r="S18" i="138"/>
  <c r="U18" i="138"/>
  <c r="O19" i="138"/>
  <c r="Q19" i="138"/>
  <c r="S19" i="138"/>
  <c r="U19" i="138"/>
  <c r="O20" i="138"/>
  <c r="Q20" i="138"/>
  <c r="S20" i="138"/>
  <c r="U20" i="138"/>
  <c r="O21" i="138"/>
  <c r="Q21" i="138"/>
  <c r="S21" i="138"/>
  <c r="U21" i="138"/>
  <c r="O22" i="138"/>
  <c r="Q22" i="138"/>
  <c r="S22" i="138"/>
  <c r="U22" i="138"/>
  <c r="O23" i="138"/>
  <c r="Q23" i="138"/>
  <c r="S23" i="138"/>
  <c r="U23" i="138"/>
  <c r="O24" i="138"/>
  <c r="Q24" i="138"/>
  <c r="S24" i="138"/>
  <c r="U24" i="138"/>
  <c r="O25" i="138"/>
  <c r="Q25" i="138"/>
  <c r="S25" i="138"/>
  <c r="U25" i="138"/>
  <c r="O26" i="138"/>
  <c r="Q26" i="138"/>
  <c r="S26" i="138"/>
  <c r="U26" i="138"/>
  <c r="O27" i="138"/>
  <c r="Q27" i="138"/>
  <c r="S27" i="138"/>
  <c r="U27" i="138"/>
  <c r="O29" i="138"/>
  <c r="Q29" i="138"/>
  <c r="S29" i="138"/>
  <c r="U29" i="138"/>
  <c r="O31" i="138"/>
  <c r="Q31" i="138"/>
  <c r="S31" i="138"/>
  <c r="U31" i="138"/>
  <c r="O33" i="138"/>
  <c r="Q33" i="138"/>
  <c r="S33" i="138"/>
  <c r="U33" i="138"/>
  <c r="O35" i="138"/>
  <c r="Q35" i="138"/>
  <c r="S35" i="138"/>
  <c r="U35" i="138"/>
  <c r="O37" i="138"/>
  <c r="Q37" i="138"/>
  <c r="S37" i="138"/>
  <c r="U37" i="138"/>
  <c r="O39" i="138"/>
  <c r="Q39" i="138"/>
  <c r="S39" i="138"/>
  <c r="U39" i="138"/>
  <c r="O41" i="138"/>
  <c r="Q41" i="138"/>
  <c r="S41" i="138"/>
  <c r="U41" i="138"/>
  <c r="O43" i="138"/>
  <c r="Q43" i="138"/>
  <c r="S43" i="138"/>
  <c r="U43" i="138"/>
  <c r="P4" i="138"/>
  <c r="R4" i="138"/>
  <c r="T4" i="138"/>
  <c r="P5" i="138"/>
  <c r="R5" i="138"/>
  <c r="T5" i="138"/>
  <c r="P6" i="138"/>
  <c r="R6" i="138"/>
  <c r="T6" i="138"/>
  <c r="P7" i="138"/>
  <c r="R7" i="138"/>
  <c r="T7" i="138"/>
  <c r="P8" i="138"/>
  <c r="R8" i="138"/>
  <c r="T8" i="138"/>
  <c r="P9" i="138"/>
  <c r="R9" i="138"/>
  <c r="T9" i="138"/>
  <c r="P10" i="138"/>
  <c r="R10" i="138"/>
  <c r="T10" i="138"/>
  <c r="P11" i="138"/>
  <c r="R11" i="138"/>
  <c r="T11" i="138"/>
  <c r="P12" i="138"/>
  <c r="R12" i="138"/>
  <c r="T12" i="138"/>
  <c r="P13" i="138"/>
  <c r="R13" i="138"/>
  <c r="T13" i="138"/>
  <c r="P14" i="138"/>
  <c r="R14" i="138"/>
  <c r="T14" i="138"/>
  <c r="P15" i="138"/>
  <c r="R15" i="138"/>
  <c r="T15" i="138"/>
  <c r="P16" i="138"/>
  <c r="R16" i="138"/>
  <c r="T16" i="138"/>
  <c r="P17" i="138"/>
  <c r="R17" i="138"/>
  <c r="T17" i="138"/>
  <c r="P18" i="138"/>
  <c r="R18" i="138"/>
  <c r="T18" i="138"/>
  <c r="P19" i="138"/>
  <c r="R19" i="138"/>
  <c r="T19" i="138"/>
  <c r="P20" i="138"/>
  <c r="R20" i="138"/>
  <c r="T20" i="138"/>
  <c r="P21" i="138"/>
  <c r="R21" i="138"/>
  <c r="T21" i="138"/>
  <c r="P22" i="138"/>
  <c r="R22" i="138"/>
  <c r="T22" i="138"/>
  <c r="P23" i="138"/>
  <c r="R23" i="138"/>
  <c r="T23" i="138"/>
  <c r="P24" i="138"/>
  <c r="R24" i="138"/>
  <c r="T24" i="138"/>
  <c r="P25" i="138"/>
  <c r="R25" i="138"/>
  <c r="T25" i="138"/>
  <c r="P26" i="138"/>
  <c r="R26" i="138"/>
  <c r="T26" i="138"/>
  <c r="P27" i="138"/>
  <c r="R27" i="138"/>
  <c r="T27" i="138"/>
  <c r="O28" i="138"/>
  <c r="Q28" i="138"/>
  <c r="S28" i="138"/>
  <c r="P29" i="138"/>
  <c r="R29" i="138"/>
  <c r="T29" i="138"/>
  <c r="O30" i="138"/>
  <c r="Q30" i="138"/>
  <c r="S30" i="138"/>
  <c r="P31" i="138"/>
  <c r="R31" i="138"/>
  <c r="T31" i="138"/>
  <c r="O32" i="138"/>
  <c r="Q32" i="138"/>
  <c r="S32" i="138"/>
  <c r="P33" i="138"/>
  <c r="R33" i="138"/>
  <c r="T33" i="138"/>
  <c r="O34" i="138"/>
  <c r="Q34" i="138"/>
  <c r="S34" i="138"/>
  <c r="P35" i="138"/>
  <c r="R35" i="138"/>
  <c r="T35" i="138"/>
  <c r="O36" i="138"/>
  <c r="Q36" i="138"/>
  <c r="S36" i="138"/>
  <c r="P37" i="138"/>
  <c r="R37" i="138"/>
  <c r="T37" i="138"/>
  <c r="O38" i="138"/>
  <c r="Q38" i="138"/>
  <c r="S38" i="138"/>
  <c r="P39" i="138"/>
  <c r="R39" i="138"/>
  <c r="T39" i="138"/>
  <c r="O40" i="138"/>
  <c r="Q40" i="138"/>
  <c r="S40" i="138"/>
  <c r="P41" i="138"/>
  <c r="R41" i="138"/>
  <c r="T41" i="138"/>
  <c r="O42" i="138"/>
  <c r="Q42" i="138"/>
  <c r="S42" i="138"/>
  <c r="P43" i="138"/>
  <c r="R43" i="138"/>
  <c r="T43" i="138"/>
  <c r="O44" i="138"/>
  <c r="Q44" i="138"/>
  <c r="S44" i="138"/>
  <c r="P38" i="136"/>
  <c r="T36" i="136"/>
  <c r="P36" i="136"/>
  <c r="T34" i="136"/>
  <c r="P34" i="136"/>
  <c r="T32" i="136"/>
  <c r="P32" i="136"/>
  <c r="R36" i="136"/>
  <c r="R34" i="136"/>
  <c r="R32" i="136"/>
  <c r="V36" i="136"/>
  <c r="V34" i="136"/>
  <c r="V32" i="136"/>
  <c r="V29" i="136"/>
  <c r="T29" i="136"/>
  <c r="R29" i="136"/>
  <c r="P29" i="136"/>
  <c r="P4" i="136"/>
  <c r="T4" i="136"/>
  <c r="P5" i="136"/>
  <c r="R5" i="136"/>
  <c r="T5" i="136"/>
  <c r="P6" i="136"/>
  <c r="R6" i="136"/>
  <c r="T6" i="136"/>
  <c r="V6" i="136"/>
  <c r="P7" i="136"/>
  <c r="R7" i="136"/>
  <c r="T7" i="136"/>
  <c r="V7" i="136"/>
  <c r="P8" i="136"/>
  <c r="R8" i="136"/>
  <c r="T8" i="136"/>
  <c r="V8" i="136"/>
  <c r="P9" i="136"/>
  <c r="R9" i="136"/>
  <c r="T9" i="136"/>
  <c r="V9" i="136"/>
  <c r="P10" i="136"/>
  <c r="R10" i="136"/>
  <c r="T10" i="136"/>
  <c r="V10" i="136"/>
  <c r="P11" i="136"/>
  <c r="R11" i="136"/>
  <c r="T11" i="136"/>
  <c r="V11" i="136"/>
  <c r="P12" i="136"/>
  <c r="R12" i="136"/>
  <c r="T12" i="136"/>
  <c r="V12" i="136"/>
  <c r="P13" i="136"/>
  <c r="R13" i="136"/>
  <c r="T13" i="136"/>
  <c r="V13" i="136"/>
  <c r="P14" i="136"/>
  <c r="R14" i="136"/>
  <c r="T14" i="136"/>
  <c r="V14" i="136"/>
  <c r="P15" i="136"/>
  <c r="R15" i="136"/>
  <c r="T15" i="136"/>
  <c r="V15" i="136"/>
  <c r="P16" i="136"/>
  <c r="R16" i="136"/>
  <c r="T16" i="136"/>
  <c r="V16" i="136"/>
  <c r="P17" i="136"/>
  <c r="R17" i="136"/>
  <c r="T17" i="136"/>
  <c r="V17" i="136"/>
  <c r="P18" i="136"/>
  <c r="R18" i="136"/>
  <c r="T18" i="136"/>
  <c r="V18" i="136"/>
  <c r="P19" i="136"/>
  <c r="R19" i="136"/>
  <c r="T19" i="136"/>
  <c r="V19" i="136"/>
  <c r="P20" i="136"/>
  <c r="R20" i="136"/>
  <c r="T20" i="136"/>
  <c r="V20" i="136"/>
  <c r="P21" i="136"/>
  <c r="R21" i="136"/>
  <c r="T21" i="136"/>
  <c r="V21" i="136"/>
  <c r="P22" i="136"/>
  <c r="R22" i="136"/>
  <c r="T22" i="136"/>
  <c r="V22" i="136"/>
  <c r="P23" i="136"/>
  <c r="R23" i="136"/>
  <c r="T23" i="136"/>
  <c r="V23" i="136"/>
  <c r="P24" i="136"/>
  <c r="R24" i="136"/>
  <c r="T24" i="136"/>
  <c r="V24" i="136"/>
  <c r="P25" i="136"/>
  <c r="R25" i="136"/>
  <c r="T25" i="136"/>
  <c r="V25" i="136"/>
  <c r="P26" i="136"/>
  <c r="R26" i="136"/>
  <c r="T26" i="136"/>
  <c r="V26" i="136"/>
  <c r="O27" i="136"/>
  <c r="S27" i="136"/>
  <c r="R28" i="136"/>
  <c r="V28" i="136"/>
  <c r="Q29" i="136"/>
  <c r="U29" i="136"/>
  <c r="U30" i="136"/>
  <c r="P30" i="136"/>
  <c r="T30" i="136"/>
  <c r="U32" i="136"/>
  <c r="U33" i="136"/>
  <c r="U34" i="136"/>
  <c r="U35" i="136"/>
  <c r="U36" i="136"/>
  <c r="U37" i="136"/>
  <c r="V38" i="136"/>
  <c r="U39" i="136"/>
  <c r="V40" i="136"/>
  <c r="U41" i="136"/>
  <c r="V42" i="136"/>
  <c r="U43" i="136"/>
  <c r="V44" i="136"/>
  <c r="V27" i="136"/>
  <c r="T27" i="136"/>
  <c r="R27" i="136"/>
  <c r="P27" i="136"/>
  <c r="U31" i="136"/>
  <c r="V31" i="136"/>
  <c r="T31" i="136"/>
  <c r="R31" i="136"/>
  <c r="P31" i="136"/>
  <c r="O4" i="136"/>
  <c r="N4" i="136" s="1"/>
  <c r="Q4" i="136"/>
  <c r="S4" i="136"/>
  <c r="O5" i="136"/>
  <c r="Q5" i="136"/>
  <c r="S5" i="136"/>
  <c r="O6" i="136"/>
  <c r="Q6" i="136"/>
  <c r="S6" i="136"/>
  <c r="O7" i="136"/>
  <c r="N7" i="136" s="1"/>
  <c r="Q7" i="136"/>
  <c r="S7" i="136"/>
  <c r="O8" i="136"/>
  <c r="Q8" i="136"/>
  <c r="S8" i="136"/>
  <c r="O9" i="136"/>
  <c r="Q9" i="136"/>
  <c r="S9" i="136"/>
  <c r="O10" i="136"/>
  <c r="Q10" i="136"/>
  <c r="S10" i="136"/>
  <c r="O11" i="136"/>
  <c r="Q11" i="136"/>
  <c r="S11" i="136"/>
  <c r="O12" i="136"/>
  <c r="Q12" i="136"/>
  <c r="S12" i="136"/>
  <c r="O13" i="136"/>
  <c r="Q13" i="136"/>
  <c r="S13" i="136"/>
  <c r="O14" i="136"/>
  <c r="Q14" i="136"/>
  <c r="S14" i="136"/>
  <c r="O15" i="136"/>
  <c r="N15" i="136" s="1"/>
  <c r="Q15" i="136"/>
  <c r="S15" i="136"/>
  <c r="O16" i="136"/>
  <c r="Q16" i="136"/>
  <c r="S16" i="136"/>
  <c r="O17" i="136"/>
  <c r="Q17" i="136"/>
  <c r="S17" i="136"/>
  <c r="O18" i="136"/>
  <c r="Q18" i="136"/>
  <c r="S18" i="136"/>
  <c r="O19" i="136"/>
  <c r="Q19" i="136"/>
  <c r="S19" i="136"/>
  <c r="O20" i="136"/>
  <c r="Q20" i="136"/>
  <c r="S20" i="136"/>
  <c r="O21" i="136"/>
  <c r="Q21" i="136"/>
  <c r="S21" i="136"/>
  <c r="O22" i="136"/>
  <c r="Q22" i="136"/>
  <c r="S22" i="136"/>
  <c r="O23" i="136"/>
  <c r="N23" i="136" s="1"/>
  <c r="Q23" i="136"/>
  <c r="S23" i="136"/>
  <c r="O24" i="136"/>
  <c r="Q24" i="136"/>
  <c r="S24" i="136"/>
  <c r="O25" i="136"/>
  <c r="Q25" i="136"/>
  <c r="S25" i="136"/>
  <c r="O26" i="136"/>
  <c r="Q26" i="136"/>
  <c r="S26" i="136"/>
  <c r="Q27" i="136"/>
  <c r="U27" i="136"/>
  <c r="U28" i="136"/>
  <c r="P28" i="136"/>
  <c r="T28" i="136"/>
  <c r="O29" i="136"/>
  <c r="S29" i="136"/>
  <c r="R30" i="136"/>
  <c r="V30" i="136"/>
  <c r="Q31" i="136"/>
  <c r="O28" i="136"/>
  <c r="Q28" i="136"/>
  <c r="S28" i="136"/>
  <c r="O30" i="136"/>
  <c r="Q30" i="136"/>
  <c r="S30" i="136"/>
  <c r="O32" i="136"/>
  <c r="N32" i="136" s="1"/>
  <c r="Q32" i="136"/>
  <c r="S32" i="136"/>
  <c r="P33" i="136"/>
  <c r="R33" i="136"/>
  <c r="T33" i="136"/>
  <c r="V33" i="136"/>
  <c r="O34" i="136"/>
  <c r="Q34" i="136"/>
  <c r="S34" i="136"/>
  <c r="P35" i="136"/>
  <c r="R35" i="136"/>
  <c r="T35" i="136"/>
  <c r="V35" i="136"/>
  <c r="O36" i="136"/>
  <c r="Q36" i="136"/>
  <c r="S36" i="136"/>
  <c r="P37" i="136"/>
  <c r="R37" i="136"/>
  <c r="T37" i="136"/>
  <c r="V37" i="136"/>
  <c r="O38" i="136"/>
  <c r="Q38" i="136"/>
  <c r="S38" i="136"/>
  <c r="U38" i="136"/>
  <c r="P39" i="136"/>
  <c r="R39" i="136"/>
  <c r="T39" i="136"/>
  <c r="V39" i="136"/>
  <c r="O40" i="136"/>
  <c r="Q40" i="136"/>
  <c r="S40" i="136"/>
  <c r="U40" i="136"/>
  <c r="P41" i="136"/>
  <c r="R41" i="136"/>
  <c r="T41" i="136"/>
  <c r="V41" i="136"/>
  <c r="O42" i="136"/>
  <c r="Q42" i="136"/>
  <c r="S42" i="136"/>
  <c r="U42" i="136"/>
  <c r="P43" i="136"/>
  <c r="R43" i="136"/>
  <c r="T43" i="136"/>
  <c r="V43" i="136"/>
  <c r="O44" i="136"/>
  <c r="Q44" i="136"/>
  <c r="S44" i="136"/>
  <c r="U44" i="136"/>
  <c r="O33" i="136"/>
  <c r="Q33" i="136"/>
  <c r="S33" i="136"/>
  <c r="O35" i="136"/>
  <c r="Q35" i="136"/>
  <c r="S35" i="136"/>
  <c r="O37" i="136"/>
  <c r="Q37" i="136"/>
  <c r="S37" i="136"/>
  <c r="R38" i="136"/>
  <c r="T38" i="136"/>
  <c r="O39" i="136"/>
  <c r="Q39" i="136"/>
  <c r="S39" i="136"/>
  <c r="P40" i="136"/>
  <c r="R40" i="136"/>
  <c r="T40" i="136"/>
  <c r="O41" i="136"/>
  <c r="Q41" i="136"/>
  <c r="S41" i="136"/>
  <c r="P42" i="136"/>
  <c r="R42" i="136"/>
  <c r="T42" i="136"/>
  <c r="O43" i="136"/>
  <c r="Q43" i="136"/>
  <c r="S43" i="136"/>
  <c r="P44" i="136"/>
  <c r="R44" i="136"/>
  <c r="T44" i="136"/>
  <c r="T44" i="132"/>
  <c r="P44" i="132"/>
  <c r="T42" i="132"/>
  <c r="P42" i="132"/>
  <c r="T40" i="132"/>
  <c r="P40" i="132"/>
  <c r="T38" i="132"/>
  <c r="P38" i="132"/>
  <c r="T36" i="132"/>
  <c r="P36" i="132"/>
  <c r="T34" i="132"/>
  <c r="P34" i="132"/>
  <c r="T32" i="132"/>
  <c r="P32" i="132"/>
  <c r="T30" i="132"/>
  <c r="P30" i="132"/>
  <c r="T28" i="132"/>
  <c r="P28" i="132"/>
  <c r="R44" i="132"/>
  <c r="R42" i="132"/>
  <c r="R40" i="132"/>
  <c r="R38" i="132"/>
  <c r="R36" i="132"/>
  <c r="R34" i="132"/>
  <c r="R32" i="132"/>
  <c r="R30" i="132"/>
  <c r="R28" i="132"/>
  <c r="V44" i="132"/>
  <c r="V42" i="132"/>
  <c r="V40" i="132"/>
  <c r="V38" i="132"/>
  <c r="V36" i="132"/>
  <c r="V34" i="132"/>
  <c r="V32" i="132"/>
  <c r="V30" i="132"/>
  <c r="V28" i="132"/>
  <c r="V15" i="132"/>
  <c r="T15" i="132"/>
  <c r="R15" i="132"/>
  <c r="P15" i="132"/>
  <c r="V17" i="132"/>
  <c r="T17" i="132"/>
  <c r="R17" i="132"/>
  <c r="P17" i="132"/>
  <c r="V19" i="132"/>
  <c r="T19" i="132"/>
  <c r="R19" i="132"/>
  <c r="P19" i="132"/>
  <c r="U19" i="132"/>
  <c r="P4" i="132"/>
  <c r="R4" i="132"/>
  <c r="T4" i="132"/>
  <c r="V4" i="132"/>
  <c r="P5" i="132"/>
  <c r="R5" i="132"/>
  <c r="T5" i="132"/>
  <c r="V5" i="132"/>
  <c r="P6" i="132"/>
  <c r="R6" i="132"/>
  <c r="T6" i="132"/>
  <c r="V6" i="132"/>
  <c r="P7" i="132"/>
  <c r="R7" i="132"/>
  <c r="T7" i="132"/>
  <c r="V7" i="132"/>
  <c r="P8" i="132"/>
  <c r="R8" i="132"/>
  <c r="T8" i="132"/>
  <c r="V8" i="132"/>
  <c r="P9" i="132"/>
  <c r="R9" i="132"/>
  <c r="T9" i="132"/>
  <c r="V9" i="132"/>
  <c r="P10" i="132"/>
  <c r="R10" i="132"/>
  <c r="T10" i="132"/>
  <c r="V10" i="132"/>
  <c r="P11" i="132"/>
  <c r="R11" i="132"/>
  <c r="T11" i="132"/>
  <c r="V11" i="132"/>
  <c r="P12" i="132"/>
  <c r="R12" i="132"/>
  <c r="T12" i="132"/>
  <c r="V12" i="132"/>
  <c r="P13" i="132"/>
  <c r="R13" i="132"/>
  <c r="T13" i="132"/>
  <c r="V13" i="132"/>
  <c r="O14" i="132"/>
  <c r="Q15" i="132"/>
  <c r="U15" i="132"/>
  <c r="O16" i="132"/>
  <c r="Q17" i="132"/>
  <c r="U17" i="132"/>
  <c r="O18" i="132"/>
  <c r="Q19" i="132"/>
  <c r="V20" i="132"/>
  <c r="V22" i="132"/>
  <c r="V24" i="132"/>
  <c r="V26" i="132"/>
  <c r="V14" i="132"/>
  <c r="T14" i="132"/>
  <c r="R14" i="132"/>
  <c r="P14" i="132"/>
  <c r="V16" i="132"/>
  <c r="T16" i="132"/>
  <c r="R16" i="132"/>
  <c r="P16" i="132"/>
  <c r="V18" i="132"/>
  <c r="T18" i="132"/>
  <c r="R18" i="132"/>
  <c r="P18" i="132"/>
  <c r="O4" i="132"/>
  <c r="N4" i="132" s="1"/>
  <c r="Q4" i="132"/>
  <c r="S4" i="132"/>
  <c r="O5" i="132"/>
  <c r="Q5" i="132"/>
  <c r="S5" i="132"/>
  <c r="O6" i="132"/>
  <c r="Q6" i="132"/>
  <c r="S6" i="132"/>
  <c r="O7" i="132"/>
  <c r="Q7" i="132"/>
  <c r="S7" i="132"/>
  <c r="O8" i="132"/>
  <c r="Q8" i="132"/>
  <c r="S8" i="132"/>
  <c r="O9" i="132"/>
  <c r="Q9" i="132"/>
  <c r="S9" i="132"/>
  <c r="O10" i="132"/>
  <c r="Q10" i="132"/>
  <c r="S10" i="132"/>
  <c r="O11" i="132"/>
  <c r="Q11" i="132"/>
  <c r="S11" i="132"/>
  <c r="O12" i="132"/>
  <c r="N12" i="132" s="1"/>
  <c r="Q12" i="132"/>
  <c r="S12" i="132"/>
  <c r="O13" i="132"/>
  <c r="Q13" i="132"/>
  <c r="S13" i="132"/>
  <c r="Q14" i="132"/>
  <c r="U14" i="132"/>
  <c r="O15" i="132"/>
  <c r="S15" i="132"/>
  <c r="Q16" i="132"/>
  <c r="U16" i="132"/>
  <c r="O17" i="132"/>
  <c r="S17" i="132"/>
  <c r="Q18" i="132"/>
  <c r="U18" i="132"/>
  <c r="V21" i="132"/>
  <c r="V23" i="132"/>
  <c r="V25" i="132"/>
  <c r="V27" i="132"/>
  <c r="U28" i="132"/>
  <c r="V29" i="132"/>
  <c r="U30" i="132"/>
  <c r="V31" i="132"/>
  <c r="U32" i="132"/>
  <c r="V33" i="132"/>
  <c r="U34" i="132"/>
  <c r="V35" i="132"/>
  <c r="U36" i="132"/>
  <c r="V37" i="132"/>
  <c r="U38" i="132"/>
  <c r="V39" i="132"/>
  <c r="U40" i="132"/>
  <c r="V41" i="132"/>
  <c r="U42" i="132"/>
  <c r="V43" i="132"/>
  <c r="U44" i="132"/>
  <c r="O20" i="132"/>
  <c r="Q20" i="132"/>
  <c r="S20" i="132"/>
  <c r="U20" i="132"/>
  <c r="O21" i="132"/>
  <c r="Q21" i="132"/>
  <c r="S21" i="132"/>
  <c r="U21" i="132"/>
  <c r="O22" i="132"/>
  <c r="Q22" i="132"/>
  <c r="S22" i="132"/>
  <c r="U22" i="132"/>
  <c r="O23" i="132"/>
  <c r="Q23" i="132"/>
  <c r="S23" i="132"/>
  <c r="U23" i="132"/>
  <c r="O24" i="132"/>
  <c r="Q24" i="132"/>
  <c r="S24" i="132"/>
  <c r="U24" i="132"/>
  <c r="O25" i="132"/>
  <c r="Q25" i="132"/>
  <c r="S25" i="132"/>
  <c r="U25" i="132"/>
  <c r="O26" i="132"/>
  <c r="Q26" i="132"/>
  <c r="S26" i="132"/>
  <c r="U26" i="132"/>
  <c r="O27" i="132"/>
  <c r="Q27" i="132"/>
  <c r="S27" i="132"/>
  <c r="U27" i="132"/>
  <c r="O29" i="132"/>
  <c r="Q29" i="132"/>
  <c r="S29" i="132"/>
  <c r="U29" i="132"/>
  <c r="O31" i="132"/>
  <c r="Q31" i="132"/>
  <c r="S31" i="132"/>
  <c r="U31" i="132"/>
  <c r="O33" i="132"/>
  <c r="Q33" i="132"/>
  <c r="S33" i="132"/>
  <c r="U33" i="132"/>
  <c r="O35" i="132"/>
  <c r="Q35" i="132"/>
  <c r="S35" i="132"/>
  <c r="U35" i="132"/>
  <c r="O37" i="132"/>
  <c r="Q37" i="132"/>
  <c r="S37" i="132"/>
  <c r="U37" i="132"/>
  <c r="O39" i="132"/>
  <c r="Q39" i="132"/>
  <c r="S39" i="132"/>
  <c r="U39" i="132"/>
  <c r="O41" i="132"/>
  <c r="Q41" i="132"/>
  <c r="S41" i="132"/>
  <c r="U41" i="132"/>
  <c r="O43" i="132"/>
  <c r="Q43" i="132"/>
  <c r="S43" i="132"/>
  <c r="U43" i="132"/>
  <c r="P20" i="132"/>
  <c r="R20" i="132"/>
  <c r="T20" i="132"/>
  <c r="P21" i="132"/>
  <c r="R21" i="132"/>
  <c r="T21" i="132"/>
  <c r="P22" i="132"/>
  <c r="R22" i="132"/>
  <c r="T22" i="132"/>
  <c r="P23" i="132"/>
  <c r="R23" i="132"/>
  <c r="T23" i="132"/>
  <c r="P24" i="132"/>
  <c r="R24" i="132"/>
  <c r="T24" i="132"/>
  <c r="P25" i="132"/>
  <c r="R25" i="132"/>
  <c r="T25" i="132"/>
  <c r="P26" i="132"/>
  <c r="R26" i="132"/>
  <c r="T26" i="132"/>
  <c r="P27" i="132"/>
  <c r="R27" i="132"/>
  <c r="T27" i="132"/>
  <c r="O28" i="132"/>
  <c r="Q28" i="132"/>
  <c r="S28" i="132"/>
  <c r="P29" i="132"/>
  <c r="R29" i="132"/>
  <c r="T29" i="132"/>
  <c r="O30" i="132"/>
  <c r="Q30" i="132"/>
  <c r="S30" i="132"/>
  <c r="P31" i="132"/>
  <c r="R31" i="132"/>
  <c r="T31" i="132"/>
  <c r="O32" i="132"/>
  <c r="Q32" i="132"/>
  <c r="S32" i="132"/>
  <c r="P33" i="132"/>
  <c r="R33" i="132"/>
  <c r="T33" i="132"/>
  <c r="O34" i="132"/>
  <c r="Q34" i="132"/>
  <c r="S34" i="132"/>
  <c r="P35" i="132"/>
  <c r="R35" i="132"/>
  <c r="T35" i="132"/>
  <c r="O36" i="132"/>
  <c r="Q36" i="132"/>
  <c r="S36" i="132"/>
  <c r="P37" i="132"/>
  <c r="R37" i="132"/>
  <c r="T37" i="132"/>
  <c r="O38" i="132"/>
  <c r="Q38" i="132"/>
  <c r="S38" i="132"/>
  <c r="P39" i="132"/>
  <c r="R39" i="132"/>
  <c r="T39" i="132"/>
  <c r="O40" i="132"/>
  <c r="Q40" i="132"/>
  <c r="S40" i="132"/>
  <c r="P41" i="132"/>
  <c r="R41" i="132"/>
  <c r="T41" i="132"/>
  <c r="O42" i="132"/>
  <c r="Q42" i="132"/>
  <c r="S42" i="132"/>
  <c r="P43" i="132"/>
  <c r="R43" i="132"/>
  <c r="T43" i="132"/>
  <c r="O44" i="132"/>
  <c r="Q44" i="132"/>
  <c r="S44" i="132"/>
  <c r="T44" i="129"/>
  <c r="P44" i="129"/>
  <c r="T42" i="129"/>
  <c r="P42" i="129"/>
  <c r="T40" i="129"/>
  <c r="P40" i="129"/>
  <c r="T38" i="129"/>
  <c r="P38" i="129"/>
  <c r="T36" i="129"/>
  <c r="P36" i="129"/>
  <c r="R44" i="129"/>
  <c r="R42" i="129"/>
  <c r="R40" i="129"/>
  <c r="R38" i="129"/>
  <c r="R36" i="129"/>
  <c r="V44" i="129"/>
  <c r="V42" i="129"/>
  <c r="V40" i="129"/>
  <c r="V38" i="129"/>
  <c r="V36" i="129"/>
  <c r="V19" i="129"/>
  <c r="T19" i="129"/>
  <c r="R19" i="129"/>
  <c r="P19" i="129"/>
  <c r="V21" i="129"/>
  <c r="T21" i="129"/>
  <c r="R21" i="129"/>
  <c r="P21" i="129"/>
  <c r="V23" i="129"/>
  <c r="T23" i="129"/>
  <c r="R23" i="129"/>
  <c r="P23" i="129"/>
  <c r="V25" i="129"/>
  <c r="T25" i="129"/>
  <c r="R25" i="129"/>
  <c r="P25" i="129"/>
  <c r="V27" i="129"/>
  <c r="T27" i="129"/>
  <c r="R27" i="129"/>
  <c r="P27" i="129"/>
  <c r="V31" i="129"/>
  <c r="T31" i="129"/>
  <c r="R31" i="129"/>
  <c r="P31" i="129"/>
  <c r="V35" i="129"/>
  <c r="T35" i="129"/>
  <c r="R35" i="129"/>
  <c r="P35" i="129"/>
  <c r="U35" i="129"/>
  <c r="S35" i="129"/>
  <c r="Q35" i="129"/>
  <c r="O35" i="129"/>
  <c r="P4" i="129"/>
  <c r="T4" i="129"/>
  <c r="P5" i="129"/>
  <c r="R5" i="129"/>
  <c r="T5" i="129"/>
  <c r="P6" i="129"/>
  <c r="R6" i="129"/>
  <c r="T6" i="129"/>
  <c r="V6" i="129"/>
  <c r="P7" i="129"/>
  <c r="R7" i="129"/>
  <c r="T7" i="129"/>
  <c r="V7" i="129"/>
  <c r="P8" i="129"/>
  <c r="R8" i="129"/>
  <c r="T8" i="129"/>
  <c r="V8" i="129"/>
  <c r="P9" i="129"/>
  <c r="R9" i="129"/>
  <c r="T9" i="129"/>
  <c r="V9" i="129"/>
  <c r="P10" i="129"/>
  <c r="R10" i="129"/>
  <c r="T10" i="129"/>
  <c r="V10" i="129"/>
  <c r="P11" i="129"/>
  <c r="R11" i="129"/>
  <c r="T11" i="129"/>
  <c r="V11" i="129"/>
  <c r="P12" i="129"/>
  <c r="R12" i="129"/>
  <c r="T12" i="129"/>
  <c r="V12" i="129"/>
  <c r="P13" i="129"/>
  <c r="R13" i="129"/>
  <c r="T13" i="129"/>
  <c r="V13" i="129"/>
  <c r="P14" i="129"/>
  <c r="R14" i="129"/>
  <c r="T14" i="129"/>
  <c r="V14" i="129"/>
  <c r="P15" i="129"/>
  <c r="R15" i="129"/>
  <c r="T15" i="129"/>
  <c r="V15" i="129"/>
  <c r="P16" i="129"/>
  <c r="R16" i="129"/>
  <c r="T16" i="129"/>
  <c r="V16" i="129"/>
  <c r="P17" i="129"/>
  <c r="R17" i="129"/>
  <c r="O18" i="129"/>
  <c r="S18" i="129"/>
  <c r="Q19" i="129"/>
  <c r="U19" i="129"/>
  <c r="O20" i="129"/>
  <c r="S20" i="129"/>
  <c r="Q21" i="129"/>
  <c r="U21" i="129"/>
  <c r="O22" i="129"/>
  <c r="S22" i="129"/>
  <c r="Q23" i="129"/>
  <c r="U23" i="129"/>
  <c r="O24" i="129"/>
  <c r="S24" i="129"/>
  <c r="Q25" i="129"/>
  <c r="U25" i="129"/>
  <c r="O26" i="129"/>
  <c r="S26" i="129"/>
  <c r="Q27" i="129"/>
  <c r="U27" i="129"/>
  <c r="U28" i="129"/>
  <c r="P28" i="129"/>
  <c r="T28" i="129"/>
  <c r="O29" i="129"/>
  <c r="S29" i="129"/>
  <c r="R30" i="129"/>
  <c r="V30" i="129"/>
  <c r="Q31" i="129"/>
  <c r="U31" i="129"/>
  <c r="U32" i="129"/>
  <c r="P32" i="129"/>
  <c r="T32" i="129"/>
  <c r="R34" i="129"/>
  <c r="V34" i="129"/>
  <c r="U36" i="129"/>
  <c r="V37" i="129"/>
  <c r="U38" i="129"/>
  <c r="V39" i="129"/>
  <c r="U40" i="129"/>
  <c r="V41" i="129"/>
  <c r="U42" i="129"/>
  <c r="V43" i="129"/>
  <c r="U44" i="129"/>
  <c r="V17" i="129"/>
  <c r="T17" i="129"/>
  <c r="V18" i="129"/>
  <c r="T18" i="129"/>
  <c r="R18" i="129"/>
  <c r="P18" i="129"/>
  <c r="V20" i="129"/>
  <c r="T20" i="129"/>
  <c r="R20" i="129"/>
  <c r="P20" i="129"/>
  <c r="V22" i="129"/>
  <c r="T22" i="129"/>
  <c r="R22" i="129"/>
  <c r="P22" i="129"/>
  <c r="V24" i="129"/>
  <c r="T24" i="129"/>
  <c r="R24" i="129"/>
  <c r="P24" i="129"/>
  <c r="V26" i="129"/>
  <c r="T26" i="129"/>
  <c r="R26" i="129"/>
  <c r="P26" i="129"/>
  <c r="V29" i="129"/>
  <c r="T29" i="129"/>
  <c r="R29" i="129"/>
  <c r="P29" i="129"/>
  <c r="V33" i="129"/>
  <c r="T33" i="129"/>
  <c r="R33" i="129"/>
  <c r="P33" i="129"/>
  <c r="O4" i="129"/>
  <c r="Q4" i="129"/>
  <c r="S4" i="129"/>
  <c r="O5" i="129"/>
  <c r="Q5" i="129"/>
  <c r="S5" i="129"/>
  <c r="O6" i="129"/>
  <c r="Q6" i="129"/>
  <c r="S6" i="129"/>
  <c r="O7" i="129"/>
  <c r="Q7" i="129"/>
  <c r="S7" i="129"/>
  <c r="O8" i="129"/>
  <c r="Q8" i="129"/>
  <c r="S8" i="129"/>
  <c r="O9" i="129"/>
  <c r="Q9" i="129"/>
  <c r="S9" i="129"/>
  <c r="O10" i="129"/>
  <c r="Q10" i="129"/>
  <c r="S10" i="129"/>
  <c r="O11" i="129"/>
  <c r="N11" i="129" s="1"/>
  <c r="Q11" i="129"/>
  <c r="S11" i="129"/>
  <c r="O12" i="129"/>
  <c r="Q12" i="129"/>
  <c r="S12" i="129"/>
  <c r="O13" i="129"/>
  <c r="Q13" i="129"/>
  <c r="S13" i="129"/>
  <c r="O14" i="129"/>
  <c r="Q14" i="129"/>
  <c r="S14" i="129"/>
  <c r="O15" i="129"/>
  <c r="Q15" i="129"/>
  <c r="S15" i="129"/>
  <c r="O16" i="129"/>
  <c r="Q16" i="129"/>
  <c r="S16" i="129"/>
  <c r="O17" i="129"/>
  <c r="Q17" i="129"/>
  <c r="S17" i="129"/>
  <c r="Q18" i="129"/>
  <c r="U18" i="129"/>
  <c r="O19" i="129"/>
  <c r="S19" i="129"/>
  <c r="Q20" i="129"/>
  <c r="U20" i="129"/>
  <c r="O21" i="129"/>
  <c r="S21" i="129"/>
  <c r="Q22" i="129"/>
  <c r="U22" i="129"/>
  <c r="O23" i="129"/>
  <c r="S23" i="129"/>
  <c r="Q24" i="129"/>
  <c r="U24" i="129"/>
  <c r="O25" i="129"/>
  <c r="S25" i="129"/>
  <c r="Q26" i="129"/>
  <c r="U26" i="129"/>
  <c r="O27" i="129"/>
  <c r="S27" i="129"/>
  <c r="R28" i="129"/>
  <c r="V28" i="129"/>
  <c r="Q29" i="129"/>
  <c r="U29" i="129"/>
  <c r="U30" i="129"/>
  <c r="P30" i="129"/>
  <c r="T30" i="129"/>
  <c r="O31" i="129"/>
  <c r="S31" i="129"/>
  <c r="R32" i="129"/>
  <c r="V32" i="129"/>
  <c r="Q33" i="129"/>
  <c r="U33" i="129"/>
  <c r="U34" i="129"/>
  <c r="P34" i="129"/>
  <c r="T34" i="129"/>
  <c r="T44" i="130"/>
  <c r="P44" i="130"/>
  <c r="T42" i="130"/>
  <c r="P42" i="130"/>
  <c r="T40" i="130"/>
  <c r="P40" i="130"/>
  <c r="R44" i="130"/>
  <c r="R42" i="130"/>
  <c r="R40" i="130"/>
  <c r="V44" i="130"/>
  <c r="V42" i="130"/>
  <c r="V40" i="130"/>
  <c r="V29" i="130"/>
  <c r="T29" i="130"/>
  <c r="R29" i="130"/>
  <c r="P29" i="130"/>
  <c r="V33" i="130"/>
  <c r="T33" i="130"/>
  <c r="R33" i="130"/>
  <c r="P33" i="130"/>
  <c r="V37" i="130"/>
  <c r="T37" i="130"/>
  <c r="R37" i="130"/>
  <c r="P37" i="130"/>
  <c r="O37" i="129"/>
  <c r="Q37" i="129"/>
  <c r="S37" i="129"/>
  <c r="U37" i="129"/>
  <c r="O39" i="129"/>
  <c r="Q39" i="129"/>
  <c r="S39" i="129"/>
  <c r="U39" i="129"/>
  <c r="O41" i="129"/>
  <c r="Q41" i="129"/>
  <c r="S41" i="129"/>
  <c r="U41" i="129"/>
  <c r="O43" i="129"/>
  <c r="Q43" i="129"/>
  <c r="S43" i="129"/>
  <c r="U43" i="129"/>
  <c r="P4" i="130"/>
  <c r="T4" i="130"/>
  <c r="P5" i="130"/>
  <c r="R5" i="130"/>
  <c r="T5" i="130"/>
  <c r="P6" i="130"/>
  <c r="R6" i="130"/>
  <c r="T6" i="130"/>
  <c r="V6" i="130"/>
  <c r="P7" i="130"/>
  <c r="R7" i="130"/>
  <c r="T7" i="130"/>
  <c r="V7" i="130"/>
  <c r="P8" i="130"/>
  <c r="R8" i="130"/>
  <c r="T8" i="130"/>
  <c r="V8" i="130"/>
  <c r="P9" i="130"/>
  <c r="R9" i="130"/>
  <c r="T9" i="130"/>
  <c r="V9" i="130"/>
  <c r="P10" i="130"/>
  <c r="R10" i="130"/>
  <c r="T10" i="130"/>
  <c r="V10" i="130"/>
  <c r="P11" i="130"/>
  <c r="R11" i="130"/>
  <c r="T11" i="130"/>
  <c r="V11" i="130"/>
  <c r="P12" i="130"/>
  <c r="R12" i="130"/>
  <c r="T12" i="130"/>
  <c r="V12" i="130"/>
  <c r="P13" i="130"/>
  <c r="R13" i="130"/>
  <c r="T13" i="130"/>
  <c r="V13" i="130"/>
  <c r="P14" i="130"/>
  <c r="R14" i="130"/>
  <c r="T14" i="130"/>
  <c r="V14" i="130"/>
  <c r="P15" i="130"/>
  <c r="R15" i="130"/>
  <c r="T15" i="130"/>
  <c r="V15" i="130"/>
  <c r="P16" i="130"/>
  <c r="R16" i="130"/>
  <c r="T16" i="130"/>
  <c r="V16" i="130"/>
  <c r="P17" i="130"/>
  <c r="R17" i="130"/>
  <c r="T17" i="130"/>
  <c r="V17" i="130"/>
  <c r="P18" i="130"/>
  <c r="R18" i="130"/>
  <c r="T18" i="130"/>
  <c r="V18" i="130"/>
  <c r="P19" i="130"/>
  <c r="R19" i="130"/>
  <c r="T19" i="130"/>
  <c r="V19" i="130"/>
  <c r="P20" i="130"/>
  <c r="R20" i="130"/>
  <c r="T20" i="130"/>
  <c r="V20" i="130"/>
  <c r="P21" i="130"/>
  <c r="R21" i="130"/>
  <c r="T21" i="130"/>
  <c r="V21" i="130"/>
  <c r="P22" i="130"/>
  <c r="R22" i="130"/>
  <c r="T22" i="130"/>
  <c r="V22" i="130"/>
  <c r="P23" i="130"/>
  <c r="R23" i="130"/>
  <c r="T23" i="130"/>
  <c r="V23" i="130"/>
  <c r="P24" i="130"/>
  <c r="R24" i="130"/>
  <c r="T24" i="130"/>
  <c r="V24" i="130"/>
  <c r="P25" i="130"/>
  <c r="R25" i="130"/>
  <c r="T25" i="130"/>
  <c r="V25" i="130"/>
  <c r="P26" i="130"/>
  <c r="R26" i="130"/>
  <c r="O27" i="130"/>
  <c r="S27" i="130"/>
  <c r="R28" i="130"/>
  <c r="V28" i="130"/>
  <c r="Q29" i="130"/>
  <c r="U29" i="130"/>
  <c r="U30" i="130"/>
  <c r="P30" i="130"/>
  <c r="T30" i="130"/>
  <c r="O31" i="130"/>
  <c r="S31" i="130"/>
  <c r="R32" i="130"/>
  <c r="V32" i="130"/>
  <c r="Q33" i="130"/>
  <c r="U33" i="130"/>
  <c r="U34" i="130"/>
  <c r="P34" i="130"/>
  <c r="T34" i="130"/>
  <c r="O35" i="130"/>
  <c r="S35" i="130"/>
  <c r="R36" i="130"/>
  <c r="V36" i="130"/>
  <c r="Q37" i="130"/>
  <c r="U37" i="130"/>
  <c r="U38" i="130"/>
  <c r="P38" i="130"/>
  <c r="T38" i="130"/>
  <c r="V26" i="130"/>
  <c r="T26" i="130"/>
  <c r="V27" i="130"/>
  <c r="T27" i="130"/>
  <c r="R27" i="130"/>
  <c r="P27" i="130"/>
  <c r="V31" i="130"/>
  <c r="T31" i="130"/>
  <c r="R31" i="130"/>
  <c r="P31" i="130"/>
  <c r="V35" i="130"/>
  <c r="T35" i="130"/>
  <c r="R35" i="130"/>
  <c r="P35" i="130"/>
  <c r="V39" i="130"/>
  <c r="T39" i="130"/>
  <c r="R39" i="130"/>
  <c r="P39" i="130"/>
  <c r="N39" i="130" s="1"/>
  <c r="O28" i="129"/>
  <c r="Q28" i="129"/>
  <c r="S28" i="129"/>
  <c r="O30" i="129"/>
  <c r="Q30" i="129"/>
  <c r="S30" i="129"/>
  <c r="O32" i="129"/>
  <c r="Q32" i="129"/>
  <c r="S32" i="129"/>
  <c r="O34" i="129"/>
  <c r="Q34" i="129"/>
  <c r="S34" i="129"/>
  <c r="O36" i="129"/>
  <c r="Q36" i="129"/>
  <c r="S36" i="129"/>
  <c r="P37" i="129"/>
  <c r="R37" i="129"/>
  <c r="T37" i="129"/>
  <c r="O38" i="129"/>
  <c r="Q38" i="129"/>
  <c r="S38" i="129"/>
  <c r="P39" i="129"/>
  <c r="R39" i="129"/>
  <c r="T39" i="129"/>
  <c r="O40" i="129"/>
  <c r="Q40" i="129"/>
  <c r="S40" i="129"/>
  <c r="P41" i="129"/>
  <c r="R41" i="129"/>
  <c r="T41" i="129"/>
  <c r="O42" i="129"/>
  <c r="Q42" i="129"/>
  <c r="S42" i="129"/>
  <c r="P43" i="129"/>
  <c r="R43" i="129"/>
  <c r="T43" i="129"/>
  <c r="O44" i="129"/>
  <c r="Q44" i="129"/>
  <c r="S44" i="129"/>
  <c r="O4" i="130"/>
  <c r="Q4" i="130"/>
  <c r="S4" i="130"/>
  <c r="O5" i="130"/>
  <c r="Q5" i="130"/>
  <c r="S5" i="130"/>
  <c r="O6" i="130"/>
  <c r="N6" i="130" s="1"/>
  <c r="Q6" i="130"/>
  <c r="S6" i="130"/>
  <c r="O7" i="130"/>
  <c r="Q7" i="130"/>
  <c r="S7" i="130"/>
  <c r="O8" i="130"/>
  <c r="Q8" i="130"/>
  <c r="S8" i="130"/>
  <c r="O9" i="130"/>
  <c r="Q9" i="130"/>
  <c r="S9" i="130"/>
  <c r="O10" i="130"/>
  <c r="N10" i="130" s="1"/>
  <c r="Q10" i="130"/>
  <c r="S10" i="130"/>
  <c r="O11" i="130"/>
  <c r="Q11" i="130"/>
  <c r="S11" i="130"/>
  <c r="O12" i="130"/>
  <c r="Q12" i="130"/>
  <c r="S12" i="130"/>
  <c r="O13" i="130"/>
  <c r="Q13" i="130"/>
  <c r="S13" i="130"/>
  <c r="O14" i="130"/>
  <c r="N14" i="130" s="1"/>
  <c r="Q14" i="130"/>
  <c r="S14" i="130"/>
  <c r="O15" i="130"/>
  <c r="Q15" i="130"/>
  <c r="S15" i="130"/>
  <c r="O16" i="130"/>
  <c r="Q16" i="130"/>
  <c r="S16" i="130"/>
  <c r="O17" i="130"/>
  <c r="Q17" i="130"/>
  <c r="S17" i="130"/>
  <c r="O18" i="130"/>
  <c r="N18" i="130" s="1"/>
  <c r="Q18" i="130"/>
  <c r="S18" i="130"/>
  <c r="O19" i="130"/>
  <c r="Q19" i="130"/>
  <c r="S19" i="130"/>
  <c r="O20" i="130"/>
  <c r="Q20" i="130"/>
  <c r="S20" i="130"/>
  <c r="O21" i="130"/>
  <c r="Q21" i="130"/>
  <c r="S21" i="130"/>
  <c r="O22" i="130"/>
  <c r="N22" i="130" s="1"/>
  <c r="Q22" i="130"/>
  <c r="S22" i="130"/>
  <c r="O23" i="130"/>
  <c r="Q23" i="130"/>
  <c r="S23" i="130"/>
  <c r="O24" i="130"/>
  <c r="Q24" i="130"/>
  <c r="S24" i="130"/>
  <c r="O25" i="130"/>
  <c r="Q25" i="130"/>
  <c r="S25" i="130"/>
  <c r="O26" i="130"/>
  <c r="N26" i="130" s="1"/>
  <c r="Q26" i="130"/>
  <c r="S26" i="130"/>
  <c r="Q27" i="130"/>
  <c r="U27" i="130"/>
  <c r="U28" i="130"/>
  <c r="P28" i="130"/>
  <c r="T28" i="130"/>
  <c r="O29" i="130"/>
  <c r="S29" i="130"/>
  <c r="R30" i="130"/>
  <c r="V30" i="130"/>
  <c r="Q31" i="130"/>
  <c r="U31" i="130"/>
  <c r="U32" i="130"/>
  <c r="P32" i="130"/>
  <c r="T32" i="130"/>
  <c r="O33" i="130"/>
  <c r="S33" i="130"/>
  <c r="R34" i="130"/>
  <c r="V34" i="130"/>
  <c r="Q35" i="130"/>
  <c r="U35" i="130"/>
  <c r="U36" i="130"/>
  <c r="P36" i="130"/>
  <c r="T36" i="130"/>
  <c r="O37" i="130"/>
  <c r="N37" i="130" s="1"/>
  <c r="S37" i="130"/>
  <c r="R38" i="130"/>
  <c r="V38" i="130"/>
  <c r="Q39" i="130"/>
  <c r="U39" i="130"/>
  <c r="U40" i="130"/>
  <c r="U41" i="130"/>
  <c r="U42" i="130"/>
  <c r="U43" i="130"/>
  <c r="U44" i="130"/>
  <c r="O28" i="130"/>
  <c r="Q28" i="130"/>
  <c r="S28" i="130"/>
  <c r="O30" i="130"/>
  <c r="Q30" i="130"/>
  <c r="S30" i="130"/>
  <c r="O32" i="130"/>
  <c r="Q32" i="130"/>
  <c r="S32" i="130"/>
  <c r="O34" i="130"/>
  <c r="Q34" i="130"/>
  <c r="S34" i="130"/>
  <c r="O36" i="130"/>
  <c r="Q36" i="130"/>
  <c r="S36" i="130"/>
  <c r="O38" i="130"/>
  <c r="Q38" i="130"/>
  <c r="S38" i="130"/>
  <c r="O40" i="130"/>
  <c r="Q40" i="130"/>
  <c r="S40" i="130"/>
  <c r="P41" i="130"/>
  <c r="R41" i="130"/>
  <c r="T41" i="130"/>
  <c r="V41" i="130"/>
  <c r="O42" i="130"/>
  <c r="N42" i="130" s="1"/>
  <c r="Q42" i="130"/>
  <c r="S42" i="130"/>
  <c r="P43" i="130"/>
  <c r="R43" i="130"/>
  <c r="T43" i="130"/>
  <c r="V43" i="130"/>
  <c r="O44" i="130"/>
  <c r="Q44" i="130"/>
  <c r="S44" i="130"/>
  <c r="O41" i="130"/>
  <c r="Q41" i="130"/>
  <c r="S41" i="130"/>
  <c r="O43" i="130"/>
  <c r="Q43" i="130"/>
  <c r="S43" i="130"/>
  <c r="O4" i="125"/>
  <c r="Q4" i="125"/>
  <c r="S4" i="125"/>
  <c r="O5" i="125"/>
  <c r="Q5" i="125"/>
  <c r="S5" i="125"/>
  <c r="O6" i="125"/>
  <c r="Q6" i="125"/>
  <c r="S6" i="125"/>
  <c r="O7" i="125"/>
  <c r="Q7" i="125"/>
  <c r="S7" i="125"/>
  <c r="O8" i="125"/>
  <c r="Q8" i="125"/>
  <c r="S8" i="125"/>
  <c r="O9" i="125"/>
  <c r="Q9" i="125"/>
  <c r="S9" i="125"/>
  <c r="O10" i="125"/>
  <c r="Q10" i="125"/>
  <c r="S10" i="125"/>
  <c r="O11" i="125"/>
  <c r="Q11" i="125"/>
  <c r="S11" i="125"/>
  <c r="O12" i="125"/>
  <c r="Q12" i="125"/>
  <c r="S12" i="125"/>
  <c r="O13" i="125"/>
  <c r="Q13" i="125"/>
  <c r="S13" i="125"/>
  <c r="O14" i="125"/>
  <c r="Q14" i="125"/>
  <c r="S14" i="125"/>
  <c r="O15" i="125"/>
  <c r="Q15" i="125"/>
  <c r="S15" i="125"/>
  <c r="O16" i="125"/>
  <c r="Q16" i="125"/>
  <c r="S16" i="125"/>
  <c r="O17" i="125"/>
  <c r="Q17" i="125"/>
  <c r="S17" i="125"/>
  <c r="O18" i="125"/>
  <c r="Q18" i="125"/>
  <c r="S18" i="125"/>
  <c r="O19" i="125"/>
  <c r="Q19" i="125"/>
  <c r="S19" i="125"/>
  <c r="O20" i="125"/>
  <c r="Q20" i="125"/>
  <c r="S20" i="125"/>
  <c r="O21" i="125"/>
  <c r="Q21" i="125"/>
  <c r="S21" i="125"/>
  <c r="O22" i="125"/>
  <c r="Q22" i="125"/>
  <c r="S22" i="125"/>
  <c r="O23" i="125"/>
  <c r="Q23" i="125"/>
  <c r="S23" i="125"/>
  <c r="O24" i="125"/>
  <c r="Q24" i="125"/>
  <c r="S24" i="125"/>
  <c r="O25" i="125"/>
  <c r="Q25" i="125"/>
  <c r="S25" i="125"/>
  <c r="O26" i="125"/>
  <c r="Q26" i="125"/>
  <c r="S26" i="125"/>
  <c r="O27" i="125"/>
  <c r="Q27" i="125"/>
  <c r="S27" i="125"/>
  <c r="P28" i="125"/>
  <c r="R28" i="125"/>
  <c r="T28" i="125"/>
  <c r="V28" i="125"/>
  <c r="O29" i="125"/>
  <c r="Q29" i="125"/>
  <c r="S29" i="125"/>
  <c r="P30" i="125"/>
  <c r="R30" i="125"/>
  <c r="T30" i="125"/>
  <c r="V30" i="125"/>
  <c r="O31" i="125"/>
  <c r="Q31" i="125"/>
  <c r="S31" i="125"/>
  <c r="P32" i="125"/>
  <c r="R32" i="125"/>
  <c r="T32" i="125"/>
  <c r="V32" i="125"/>
  <c r="O33" i="125"/>
  <c r="Q33" i="125"/>
  <c r="S33" i="125"/>
  <c r="P34" i="125"/>
  <c r="R34" i="125"/>
  <c r="T34" i="125"/>
  <c r="V34" i="125"/>
  <c r="O35" i="125"/>
  <c r="Q35" i="125"/>
  <c r="S35" i="125"/>
  <c r="P36" i="125"/>
  <c r="R36" i="125"/>
  <c r="T36" i="125"/>
  <c r="V36" i="125"/>
  <c r="O37" i="125"/>
  <c r="Q37" i="125"/>
  <c r="S37" i="125"/>
  <c r="P38" i="125"/>
  <c r="R38" i="125"/>
  <c r="T38" i="125"/>
  <c r="V38" i="125"/>
  <c r="O39" i="125"/>
  <c r="Q39" i="125"/>
  <c r="S39" i="125"/>
  <c r="P40" i="125"/>
  <c r="R40" i="125"/>
  <c r="T40" i="125"/>
  <c r="V40" i="125"/>
  <c r="O41" i="125"/>
  <c r="Q41" i="125"/>
  <c r="S41" i="125"/>
  <c r="P42" i="125"/>
  <c r="R42" i="125"/>
  <c r="T42" i="125"/>
  <c r="V42" i="125"/>
  <c r="O43" i="125"/>
  <c r="Q43" i="125"/>
  <c r="S43" i="125"/>
  <c r="P44" i="125"/>
  <c r="R44" i="125"/>
  <c r="T44" i="125"/>
  <c r="V44" i="125"/>
  <c r="P4" i="125"/>
  <c r="T4" i="125"/>
  <c r="P5" i="125"/>
  <c r="R5" i="125"/>
  <c r="T5" i="125"/>
  <c r="P6" i="125"/>
  <c r="R6" i="125"/>
  <c r="T6" i="125"/>
  <c r="V6" i="125"/>
  <c r="P7" i="125"/>
  <c r="R7" i="125"/>
  <c r="T7" i="125"/>
  <c r="V7" i="125"/>
  <c r="P8" i="125"/>
  <c r="R8" i="125"/>
  <c r="T8" i="125"/>
  <c r="V8" i="125"/>
  <c r="P9" i="125"/>
  <c r="R9" i="125"/>
  <c r="T9" i="125"/>
  <c r="V9" i="125"/>
  <c r="P10" i="125"/>
  <c r="R10" i="125"/>
  <c r="T10" i="125"/>
  <c r="V10" i="125"/>
  <c r="P11" i="125"/>
  <c r="R11" i="125"/>
  <c r="T11" i="125"/>
  <c r="V11" i="125"/>
  <c r="P12" i="125"/>
  <c r="R12" i="125"/>
  <c r="T12" i="125"/>
  <c r="V12" i="125"/>
  <c r="P13" i="125"/>
  <c r="R13" i="125"/>
  <c r="T13" i="125"/>
  <c r="V13" i="125"/>
  <c r="P14" i="125"/>
  <c r="R14" i="125"/>
  <c r="T14" i="125"/>
  <c r="V14" i="125"/>
  <c r="P15" i="125"/>
  <c r="R15" i="125"/>
  <c r="T15" i="125"/>
  <c r="V15" i="125"/>
  <c r="P16" i="125"/>
  <c r="R16" i="125"/>
  <c r="T16" i="125"/>
  <c r="V16" i="125"/>
  <c r="P17" i="125"/>
  <c r="R17" i="125"/>
  <c r="T17" i="125"/>
  <c r="V17" i="125"/>
  <c r="P18" i="125"/>
  <c r="R18" i="125"/>
  <c r="T18" i="125"/>
  <c r="V18" i="125"/>
  <c r="P19" i="125"/>
  <c r="R19" i="125"/>
  <c r="T19" i="125"/>
  <c r="V19" i="125"/>
  <c r="P20" i="125"/>
  <c r="R20" i="125"/>
  <c r="T20" i="125"/>
  <c r="V20" i="125"/>
  <c r="P21" i="125"/>
  <c r="R21" i="125"/>
  <c r="T21" i="125"/>
  <c r="V21" i="125"/>
  <c r="P22" i="125"/>
  <c r="R22" i="125"/>
  <c r="T22" i="125"/>
  <c r="V22" i="125"/>
  <c r="P23" i="125"/>
  <c r="R23" i="125"/>
  <c r="T23" i="125"/>
  <c r="V23" i="125"/>
  <c r="P24" i="125"/>
  <c r="R24" i="125"/>
  <c r="T24" i="125"/>
  <c r="V24" i="125"/>
  <c r="P25" i="125"/>
  <c r="R25" i="125"/>
  <c r="T25" i="125"/>
  <c r="V25" i="125"/>
  <c r="P26" i="125"/>
  <c r="R26" i="125"/>
  <c r="T26" i="125"/>
  <c r="V26" i="125"/>
  <c r="P27" i="125"/>
  <c r="R27" i="125"/>
  <c r="T27" i="125"/>
  <c r="V27" i="125"/>
  <c r="O28" i="125"/>
  <c r="Q28" i="125"/>
  <c r="S28" i="125"/>
  <c r="P29" i="125"/>
  <c r="R29" i="125"/>
  <c r="T29" i="125"/>
  <c r="V29" i="125"/>
  <c r="O30" i="125"/>
  <c r="Q30" i="125"/>
  <c r="S30" i="125"/>
  <c r="P31" i="125"/>
  <c r="R31" i="125"/>
  <c r="T31" i="125"/>
  <c r="V31" i="125"/>
  <c r="O32" i="125"/>
  <c r="Q32" i="125"/>
  <c r="S32" i="125"/>
  <c r="P33" i="125"/>
  <c r="R33" i="125"/>
  <c r="T33" i="125"/>
  <c r="V33" i="125"/>
  <c r="O34" i="125"/>
  <c r="Q34" i="125"/>
  <c r="S34" i="125"/>
  <c r="P35" i="125"/>
  <c r="R35" i="125"/>
  <c r="T35" i="125"/>
  <c r="V35" i="125"/>
  <c r="O36" i="125"/>
  <c r="Q36" i="125"/>
  <c r="S36" i="125"/>
  <c r="P37" i="125"/>
  <c r="R37" i="125"/>
  <c r="T37" i="125"/>
  <c r="V37" i="125"/>
  <c r="O38" i="125"/>
  <c r="Q38" i="125"/>
  <c r="S38" i="125"/>
  <c r="P39" i="125"/>
  <c r="R39" i="125"/>
  <c r="T39" i="125"/>
  <c r="V39" i="125"/>
  <c r="O40" i="125"/>
  <c r="Q40" i="125"/>
  <c r="S40" i="125"/>
  <c r="P41" i="125"/>
  <c r="R41" i="125"/>
  <c r="T41" i="125"/>
  <c r="V41" i="125"/>
  <c r="O42" i="125"/>
  <c r="Q42" i="125"/>
  <c r="S42" i="125"/>
  <c r="P43" i="125"/>
  <c r="O44" i="125"/>
  <c r="Q44" i="125"/>
  <c r="S44" i="125"/>
  <c r="V7" i="124"/>
  <c r="V9" i="124"/>
  <c r="V11" i="124"/>
  <c r="V13" i="124"/>
  <c r="V15" i="124"/>
  <c r="V17" i="124"/>
  <c r="V19" i="124"/>
  <c r="V21" i="124"/>
  <c r="V23" i="124"/>
  <c r="V25" i="124"/>
  <c r="V27" i="124"/>
  <c r="U28" i="124"/>
  <c r="V29" i="124"/>
  <c r="U30" i="124"/>
  <c r="V31" i="124"/>
  <c r="U32" i="124"/>
  <c r="V33" i="124"/>
  <c r="U34" i="124"/>
  <c r="V35" i="124"/>
  <c r="U36" i="124"/>
  <c r="V37" i="124"/>
  <c r="U38" i="124"/>
  <c r="V39" i="124"/>
  <c r="U40" i="124"/>
  <c r="V41" i="124"/>
  <c r="U42" i="124"/>
  <c r="V43" i="124"/>
  <c r="U44" i="124"/>
  <c r="V6" i="124"/>
  <c r="V8" i="124"/>
  <c r="V10" i="124"/>
  <c r="V12" i="124"/>
  <c r="V14" i="124"/>
  <c r="V16" i="124"/>
  <c r="V18" i="124"/>
  <c r="V20" i="124"/>
  <c r="V22" i="124"/>
  <c r="V24" i="124"/>
  <c r="V26" i="124"/>
  <c r="O4" i="124"/>
  <c r="Q4" i="124"/>
  <c r="S4" i="124"/>
  <c r="U4" i="124"/>
  <c r="O5" i="124"/>
  <c r="Q5" i="124"/>
  <c r="S5" i="124"/>
  <c r="U5" i="124"/>
  <c r="O6" i="124"/>
  <c r="Q6" i="124"/>
  <c r="S6" i="124"/>
  <c r="U6" i="124"/>
  <c r="O7" i="124"/>
  <c r="Q7" i="124"/>
  <c r="S7" i="124"/>
  <c r="U7" i="124"/>
  <c r="O8" i="124"/>
  <c r="Q8" i="124"/>
  <c r="S8" i="124"/>
  <c r="U8" i="124"/>
  <c r="O9" i="124"/>
  <c r="Q9" i="124"/>
  <c r="S9" i="124"/>
  <c r="U9" i="124"/>
  <c r="O10" i="124"/>
  <c r="Q10" i="124"/>
  <c r="S10" i="124"/>
  <c r="U10" i="124"/>
  <c r="O11" i="124"/>
  <c r="Q11" i="124"/>
  <c r="S11" i="124"/>
  <c r="U11" i="124"/>
  <c r="O12" i="124"/>
  <c r="Q12" i="124"/>
  <c r="S12" i="124"/>
  <c r="U12" i="124"/>
  <c r="O13" i="124"/>
  <c r="Q13" i="124"/>
  <c r="S13" i="124"/>
  <c r="U13" i="124"/>
  <c r="O14" i="124"/>
  <c r="Q14" i="124"/>
  <c r="S14" i="124"/>
  <c r="U14" i="124"/>
  <c r="O15" i="124"/>
  <c r="Q15" i="124"/>
  <c r="S15" i="124"/>
  <c r="U15" i="124"/>
  <c r="O16" i="124"/>
  <c r="Q16" i="124"/>
  <c r="S16" i="124"/>
  <c r="U16" i="124"/>
  <c r="O17" i="124"/>
  <c r="Q17" i="124"/>
  <c r="S17" i="124"/>
  <c r="U17" i="124"/>
  <c r="O18" i="124"/>
  <c r="Q18" i="124"/>
  <c r="S18" i="124"/>
  <c r="U18" i="124"/>
  <c r="O19" i="124"/>
  <c r="Q19" i="124"/>
  <c r="S19" i="124"/>
  <c r="U19" i="124"/>
  <c r="O20" i="124"/>
  <c r="Q20" i="124"/>
  <c r="S20" i="124"/>
  <c r="U20" i="124"/>
  <c r="O21" i="124"/>
  <c r="Q21" i="124"/>
  <c r="S21" i="124"/>
  <c r="U21" i="124"/>
  <c r="O22" i="124"/>
  <c r="Q22" i="124"/>
  <c r="S22" i="124"/>
  <c r="U22" i="124"/>
  <c r="O23" i="124"/>
  <c r="Q23" i="124"/>
  <c r="S23" i="124"/>
  <c r="U23" i="124"/>
  <c r="O24" i="124"/>
  <c r="Q24" i="124"/>
  <c r="S24" i="124"/>
  <c r="U24" i="124"/>
  <c r="O25" i="124"/>
  <c r="Q25" i="124"/>
  <c r="S25" i="124"/>
  <c r="U25" i="124"/>
  <c r="O26" i="124"/>
  <c r="Q26" i="124"/>
  <c r="S26" i="124"/>
  <c r="U26" i="124"/>
  <c r="O27" i="124"/>
  <c r="Q27" i="124"/>
  <c r="S27" i="124"/>
  <c r="U27" i="124"/>
  <c r="P28" i="124"/>
  <c r="R28" i="124"/>
  <c r="T28" i="124"/>
  <c r="V28" i="124"/>
  <c r="O29" i="124"/>
  <c r="Q29" i="124"/>
  <c r="S29" i="124"/>
  <c r="U29" i="124"/>
  <c r="P30" i="124"/>
  <c r="R30" i="124"/>
  <c r="T30" i="124"/>
  <c r="V30" i="124"/>
  <c r="O31" i="124"/>
  <c r="Q31" i="124"/>
  <c r="S31" i="124"/>
  <c r="U31" i="124"/>
  <c r="P32" i="124"/>
  <c r="R32" i="124"/>
  <c r="T32" i="124"/>
  <c r="V32" i="124"/>
  <c r="O33" i="124"/>
  <c r="Q33" i="124"/>
  <c r="S33" i="124"/>
  <c r="U33" i="124"/>
  <c r="P34" i="124"/>
  <c r="R34" i="124"/>
  <c r="T34" i="124"/>
  <c r="V34" i="124"/>
  <c r="O35" i="124"/>
  <c r="Q35" i="124"/>
  <c r="S35" i="124"/>
  <c r="U35" i="124"/>
  <c r="P36" i="124"/>
  <c r="R36" i="124"/>
  <c r="T36" i="124"/>
  <c r="V36" i="124"/>
  <c r="O37" i="124"/>
  <c r="Q37" i="124"/>
  <c r="S37" i="124"/>
  <c r="U37" i="124"/>
  <c r="P38" i="124"/>
  <c r="R38" i="124"/>
  <c r="T38" i="124"/>
  <c r="V38" i="124"/>
  <c r="O39" i="124"/>
  <c r="Q39" i="124"/>
  <c r="S39" i="124"/>
  <c r="U39" i="124"/>
  <c r="P40" i="124"/>
  <c r="R40" i="124"/>
  <c r="T40" i="124"/>
  <c r="V40" i="124"/>
  <c r="O41" i="124"/>
  <c r="Q41" i="124"/>
  <c r="S41" i="124"/>
  <c r="U41" i="124"/>
  <c r="P42" i="124"/>
  <c r="R42" i="124"/>
  <c r="T42" i="124"/>
  <c r="V42" i="124"/>
  <c r="O43" i="124"/>
  <c r="Q43" i="124"/>
  <c r="S43" i="124"/>
  <c r="U43" i="124"/>
  <c r="P44" i="124"/>
  <c r="P4" i="124"/>
  <c r="R4" i="124"/>
  <c r="T4" i="124"/>
  <c r="P5" i="124"/>
  <c r="R5" i="124"/>
  <c r="T5" i="124"/>
  <c r="P6" i="124"/>
  <c r="R6" i="124"/>
  <c r="T6" i="124"/>
  <c r="P7" i="124"/>
  <c r="R7" i="124"/>
  <c r="T7" i="124"/>
  <c r="P8" i="124"/>
  <c r="R8" i="124"/>
  <c r="T8" i="124"/>
  <c r="P9" i="124"/>
  <c r="R9" i="124"/>
  <c r="T9" i="124"/>
  <c r="P10" i="124"/>
  <c r="R10" i="124"/>
  <c r="T10" i="124"/>
  <c r="P11" i="124"/>
  <c r="R11" i="124"/>
  <c r="T11" i="124"/>
  <c r="P12" i="124"/>
  <c r="R12" i="124"/>
  <c r="T12" i="124"/>
  <c r="P13" i="124"/>
  <c r="R13" i="124"/>
  <c r="T13" i="124"/>
  <c r="P14" i="124"/>
  <c r="R14" i="124"/>
  <c r="T14" i="124"/>
  <c r="P15" i="124"/>
  <c r="R15" i="124"/>
  <c r="T15" i="124"/>
  <c r="P16" i="124"/>
  <c r="R16" i="124"/>
  <c r="T16" i="124"/>
  <c r="P17" i="124"/>
  <c r="R17" i="124"/>
  <c r="T17" i="124"/>
  <c r="P18" i="124"/>
  <c r="R18" i="124"/>
  <c r="T18" i="124"/>
  <c r="P19" i="124"/>
  <c r="R19" i="124"/>
  <c r="T19" i="124"/>
  <c r="P20" i="124"/>
  <c r="R20" i="124"/>
  <c r="T20" i="124"/>
  <c r="P21" i="124"/>
  <c r="R21" i="124"/>
  <c r="T21" i="124"/>
  <c r="P22" i="124"/>
  <c r="R22" i="124"/>
  <c r="T22" i="124"/>
  <c r="P23" i="124"/>
  <c r="R23" i="124"/>
  <c r="T23" i="124"/>
  <c r="P24" i="124"/>
  <c r="R24" i="124"/>
  <c r="T24" i="124"/>
  <c r="P25" i="124"/>
  <c r="R25" i="124"/>
  <c r="T25" i="124"/>
  <c r="P26" i="124"/>
  <c r="R26" i="124"/>
  <c r="T26" i="124"/>
  <c r="P27" i="124"/>
  <c r="R27" i="124"/>
  <c r="T27" i="124"/>
  <c r="O28" i="124"/>
  <c r="Q28" i="124"/>
  <c r="S28" i="124"/>
  <c r="P29" i="124"/>
  <c r="R29" i="124"/>
  <c r="T29" i="124"/>
  <c r="O30" i="124"/>
  <c r="Q30" i="124"/>
  <c r="S30" i="124"/>
  <c r="P31" i="124"/>
  <c r="R31" i="124"/>
  <c r="T31" i="124"/>
  <c r="O32" i="124"/>
  <c r="Q32" i="124"/>
  <c r="S32" i="124"/>
  <c r="P33" i="124"/>
  <c r="R33" i="124"/>
  <c r="T33" i="124"/>
  <c r="O34" i="124"/>
  <c r="Q34" i="124"/>
  <c r="S34" i="124"/>
  <c r="P35" i="124"/>
  <c r="R35" i="124"/>
  <c r="T35" i="124"/>
  <c r="O36" i="124"/>
  <c r="Q36" i="124"/>
  <c r="S36" i="124"/>
  <c r="P37" i="124"/>
  <c r="R37" i="124"/>
  <c r="T37" i="124"/>
  <c r="O38" i="124"/>
  <c r="Q38" i="124"/>
  <c r="S38" i="124"/>
  <c r="P39" i="124"/>
  <c r="R39" i="124"/>
  <c r="T39" i="124"/>
  <c r="O40" i="124"/>
  <c r="Q40" i="124"/>
  <c r="S40" i="124"/>
  <c r="P41" i="124"/>
  <c r="R41" i="124"/>
  <c r="T41" i="124"/>
  <c r="O42" i="124"/>
  <c r="Q42" i="124"/>
  <c r="S42" i="124"/>
  <c r="P43" i="124"/>
  <c r="R43" i="124"/>
  <c r="T43" i="124"/>
  <c r="O44" i="124"/>
  <c r="Q44" i="124"/>
  <c r="S44" i="124"/>
  <c r="T44" i="121"/>
  <c r="P44" i="121"/>
  <c r="T42" i="121"/>
  <c r="P42" i="121"/>
  <c r="T40" i="121"/>
  <c r="P40" i="121"/>
  <c r="T38" i="121"/>
  <c r="P38" i="121"/>
  <c r="T36" i="121"/>
  <c r="P36" i="121"/>
  <c r="T34" i="121"/>
  <c r="P34" i="121"/>
  <c r="T32" i="121"/>
  <c r="P32" i="121"/>
  <c r="T30" i="121"/>
  <c r="P30" i="121"/>
  <c r="T28" i="121"/>
  <c r="P28" i="121"/>
  <c r="R44" i="121"/>
  <c r="R42" i="121"/>
  <c r="R40" i="121"/>
  <c r="R38" i="121"/>
  <c r="R36" i="121"/>
  <c r="R34" i="121"/>
  <c r="R32" i="121"/>
  <c r="R30" i="121"/>
  <c r="R28" i="121"/>
  <c r="V44" i="121"/>
  <c r="V42" i="121"/>
  <c r="V40" i="121"/>
  <c r="V38" i="121"/>
  <c r="V36" i="121"/>
  <c r="V34" i="121"/>
  <c r="V32" i="121"/>
  <c r="V30" i="121"/>
  <c r="V28" i="121"/>
  <c r="V16" i="121"/>
  <c r="T16" i="121"/>
  <c r="R16" i="121"/>
  <c r="P16" i="121"/>
  <c r="V18" i="121"/>
  <c r="T18" i="121"/>
  <c r="R18" i="121"/>
  <c r="P18" i="121"/>
  <c r="P4" i="121"/>
  <c r="T4" i="121"/>
  <c r="P5" i="121"/>
  <c r="R5" i="121"/>
  <c r="T5" i="121"/>
  <c r="P6" i="121"/>
  <c r="R6" i="121"/>
  <c r="T6" i="121"/>
  <c r="V6" i="121"/>
  <c r="P7" i="121"/>
  <c r="R7" i="121"/>
  <c r="T7" i="121"/>
  <c r="V7" i="121"/>
  <c r="P8" i="121"/>
  <c r="R8" i="121"/>
  <c r="T8" i="121"/>
  <c r="V8" i="121"/>
  <c r="P9" i="121"/>
  <c r="R9" i="121"/>
  <c r="T9" i="121"/>
  <c r="V9" i="121"/>
  <c r="P10" i="121"/>
  <c r="R10" i="121"/>
  <c r="T10" i="121"/>
  <c r="V10" i="121"/>
  <c r="P11" i="121"/>
  <c r="R11" i="121"/>
  <c r="T11" i="121"/>
  <c r="V11" i="121"/>
  <c r="P12" i="121"/>
  <c r="R12" i="121"/>
  <c r="T12" i="121"/>
  <c r="V12" i="121"/>
  <c r="P13" i="121"/>
  <c r="R13" i="121"/>
  <c r="T13" i="121"/>
  <c r="V13" i="121"/>
  <c r="P14" i="121"/>
  <c r="R14" i="121"/>
  <c r="T14" i="121"/>
  <c r="V14" i="121"/>
  <c r="P15" i="121"/>
  <c r="S15" i="121"/>
  <c r="Q16" i="121"/>
  <c r="U16" i="121"/>
  <c r="O17" i="121"/>
  <c r="Q18" i="121"/>
  <c r="U18" i="121"/>
  <c r="V21" i="121"/>
  <c r="V23" i="121"/>
  <c r="V25" i="121"/>
  <c r="V27" i="121"/>
  <c r="U28" i="121"/>
  <c r="V29" i="121"/>
  <c r="U30" i="121"/>
  <c r="V31" i="121"/>
  <c r="U32" i="121"/>
  <c r="V33" i="121"/>
  <c r="U34" i="121"/>
  <c r="V35" i="121"/>
  <c r="U36" i="121"/>
  <c r="V37" i="121"/>
  <c r="U38" i="121"/>
  <c r="V39" i="121"/>
  <c r="U40" i="121"/>
  <c r="V41" i="121"/>
  <c r="U42" i="121"/>
  <c r="V43" i="121"/>
  <c r="U44" i="121"/>
  <c r="V15" i="121"/>
  <c r="T15" i="121"/>
  <c r="R15" i="121"/>
  <c r="V17" i="121"/>
  <c r="T17" i="121"/>
  <c r="R17" i="121"/>
  <c r="P17" i="121"/>
  <c r="V19" i="121"/>
  <c r="T19" i="121"/>
  <c r="R19" i="121"/>
  <c r="P19" i="121"/>
  <c r="U19" i="121"/>
  <c r="S19" i="121"/>
  <c r="Q19" i="121"/>
  <c r="O4" i="121"/>
  <c r="Q4" i="121"/>
  <c r="S4" i="121"/>
  <c r="O5" i="121"/>
  <c r="Q5" i="121"/>
  <c r="S5" i="121"/>
  <c r="O6" i="121"/>
  <c r="Q6" i="121"/>
  <c r="S6" i="121"/>
  <c r="O7" i="121"/>
  <c r="Q7" i="121"/>
  <c r="S7" i="121"/>
  <c r="O8" i="121"/>
  <c r="Q8" i="121"/>
  <c r="S8" i="121"/>
  <c r="O9" i="121"/>
  <c r="Q9" i="121"/>
  <c r="S9" i="121"/>
  <c r="O10" i="121"/>
  <c r="N10" i="121" s="1"/>
  <c r="Q10" i="121"/>
  <c r="S10" i="121"/>
  <c r="O11" i="121"/>
  <c r="Q11" i="121"/>
  <c r="S11" i="121"/>
  <c r="O12" i="121"/>
  <c r="Q12" i="121"/>
  <c r="S12" i="121"/>
  <c r="O13" i="121"/>
  <c r="Q13" i="121"/>
  <c r="S13" i="121"/>
  <c r="O14" i="121"/>
  <c r="Q14" i="121"/>
  <c r="S14" i="121"/>
  <c r="O15" i="121"/>
  <c r="Q15" i="121"/>
  <c r="U15" i="121"/>
  <c r="O16" i="121"/>
  <c r="S16" i="121"/>
  <c r="Q17" i="121"/>
  <c r="U17" i="121"/>
  <c r="O18" i="121"/>
  <c r="S18" i="121"/>
  <c r="V20" i="121"/>
  <c r="V22" i="121"/>
  <c r="V24" i="121"/>
  <c r="V26" i="121"/>
  <c r="O20" i="121"/>
  <c r="Q20" i="121"/>
  <c r="S20" i="121"/>
  <c r="U20" i="121"/>
  <c r="O21" i="121"/>
  <c r="Q21" i="121"/>
  <c r="S21" i="121"/>
  <c r="U21" i="121"/>
  <c r="O22" i="121"/>
  <c r="Q22" i="121"/>
  <c r="S22" i="121"/>
  <c r="U22" i="121"/>
  <c r="O23" i="121"/>
  <c r="Q23" i="121"/>
  <c r="S23" i="121"/>
  <c r="U23" i="121"/>
  <c r="O24" i="121"/>
  <c r="Q24" i="121"/>
  <c r="S24" i="121"/>
  <c r="U24" i="121"/>
  <c r="O25" i="121"/>
  <c r="Q25" i="121"/>
  <c r="S25" i="121"/>
  <c r="U25" i="121"/>
  <c r="O26" i="121"/>
  <c r="Q26" i="121"/>
  <c r="S26" i="121"/>
  <c r="U26" i="121"/>
  <c r="O27" i="121"/>
  <c r="Q27" i="121"/>
  <c r="S27" i="121"/>
  <c r="U27" i="121"/>
  <c r="O29" i="121"/>
  <c r="Q29" i="121"/>
  <c r="S29" i="121"/>
  <c r="U29" i="121"/>
  <c r="O31" i="121"/>
  <c r="Q31" i="121"/>
  <c r="S31" i="121"/>
  <c r="U31" i="121"/>
  <c r="O33" i="121"/>
  <c r="Q33" i="121"/>
  <c r="S33" i="121"/>
  <c r="U33" i="121"/>
  <c r="O35" i="121"/>
  <c r="Q35" i="121"/>
  <c r="S35" i="121"/>
  <c r="U35" i="121"/>
  <c r="O37" i="121"/>
  <c r="Q37" i="121"/>
  <c r="S37" i="121"/>
  <c r="U37" i="121"/>
  <c r="O39" i="121"/>
  <c r="Q39" i="121"/>
  <c r="S39" i="121"/>
  <c r="U39" i="121"/>
  <c r="O41" i="121"/>
  <c r="Q41" i="121"/>
  <c r="S41" i="121"/>
  <c r="U41" i="121"/>
  <c r="O43" i="121"/>
  <c r="Q43" i="121"/>
  <c r="S43" i="121"/>
  <c r="U43" i="121"/>
  <c r="P20" i="121"/>
  <c r="R20" i="121"/>
  <c r="T20" i="121"/>
  <c r="P21" i="121"/>
  <c r="R21" i="121"/>
  <c r="T21" i="121"/>
  <c r="P22" i="121"/>
  <c r="R22" i="121"/>
  <c r="T22" i="121"/>
  <c r="P23" i="121"/>
  <c r="R23" i="121"/>
  <c r="T23" i="121"/>
  <c r="P24" i="121"/>
  <c r="R24" i="121"/>
  <c r="T24" i="121"/>
  <c r="P25" i="121"/>
  <c r="R25" i="121"/>
  <c r="T25" i="121"/>
  <c r="P26" i="121"/>
  <c r="R26" i="121"/>
  <c r="T26" i="121"/>
  <c r="P27" i="121"/>
  <c r="R27" i="121"/>
  <c r="T27" i="121"/>
  <c r="O28" i="121"/>
  <c r="Q28" i="121"/>
  <c r="S28" i="121"/>
  <c r="P29" i="121"/>
  <c r="R29" i="121"/>
  <c r="T29" i="121"/>
  <c r="O30" i="121"/>
  <c r="Q30" i="121"/>
  <c r="S30" i="121"/>
  <c r="P31" i="121"/>
  <c r="R31" i="121"/>
  <c r="T31" i="121"/>
  <c r="O32" i="121"/>
  <c r="Q32" i="121"/>
  <c r="S32" i="121"/>
  <c r="P33" i="121"/>
  <c r="R33" i="121"/>
  <c r="T33" i="121"/>
  <c r="O34" i="121"/>
  <c r="Q34" i="121"/>
  <c r="S34" i="121"/>
  <c r="P35" i="121"/>
  <c r="R35" i="121"/>
  <c r="T35" i="121"/>
  <c r="O36" i="121"/>
  <c r="Q36" i="121"/>
  <c r="S36" i="121"/>
  <c r="P37" i="121"/>
  <c r="R37" i="121"/>
  <c r="T37" i="121"/>
  <c r="O38" i="121"/>
  <c r="Q38" i="121"/>
  <c r="S38" i="121"/>
  <c r="P39" i="121"/>
  <c r="R39" i="121"/>
  <c r="T39" i="121"/>
  <c r="O40" i="121"/>
  <c r="Q40" i="121"/>
  <c r="S40" i="121"/>
  <c r="P41" i="121"/>
  <c r="R41" i="121"/>
  <c r="T41" i="121"/>
  <c r="O42" i="121"/>
  <c r="Q42" i="121"/>
  <c r="S42" i="121"/>
  <c r="P43" i="121"/>
  <c r="R43" i="121"/>
  <c r="T43" i="121"/>
  <c r="O44" i="121"/>
  <c r="Q44" i="121"/>
  <c r="S44" i="121"/>
  <c r="O4" i="116"/>
  <c r="Q4" i="116"/>
  <c r="S4" i="116"/>
  <c r="O5" i="116"/>
  <c r="Q5" i="116"/>
  <c r="S5" i="116"/>
  <c r="O6" i="116"/>
  <c r="Q6" i="116"/>
  <c r="S6" i="116"/>
  <c r="O7" i="116"/>
  <c r="Q7" i="116"/>
  <c r="S7" i="116"/>
  <c r="O8" i="116"/>
  <c r="Q8" i="116"/>
  <c r="S8" i="116"/>
  <c r="O9" i="116"/>
  <c r="Q9" i="116"/>
  <c r="S9" i="116"/>
  <c r="O10" i="116"/>
  <c r="Q10" i="116"/>
  <c r="S10" i="116"/>
  <c r="O11" i="116"/>
  <c r="Q11" i="116"/>
  <c r="S11" i="116"/>
  <c r="O12" i="116"/>
  <c r="Q12" i="116"/>
  <c r="S12" i="116"/>
  <c r="O13" i="116"/>
  <c r="Q13" i="116"/>
  <c r="S13" i="116"/>
  <c r="O14" i="116"/>
  <c r="Q14" i="116"/>
  <c r="S14" i="116"/>
  <c r="O15" i="116"/>
  <c r="Q15" i="116"/>
  <c r="S15" i="116"/>
  <c r="O16" i="116"/>
  <c r="Q16" i="116"/>
  <c r="S16" i="116"/>
  <c r="O17" i="116"/>
  <c r="Q17" i="116"/>
  <c r="S17" i="116"/>
  <c r="O18" i="116"/>
  <c r="Q18" i="116"/>
  <c r="S18" i="116"/>
  <c r="O19" i="116"/>
  <c r="Q19" i="116"/>
  <c r="S19" i="116"/>
  <c r="O20" i="116"/>
  <c r="Q20" i="116"/>
  <c r="S20" i="116"/>
  <c r="O21" i="116"/>
  <c r="Q21" i="116"/>
  <c r="S21" i="116"/>
  <c r="O22" i="116"/>
  <c r="Q22" i="116"/>
  <c r="S22" i="116"/>
  <c r="O23" i="116"/>
  <c r="Q23" i="116"/>
  <c r="S23" i="116"/>
  <c r="O24" i="116"/>
  <c r="Q24" i="116"/>
  <c r="S24" i="116"/>
  <c r="O25" i="116"/>
  <c r="Q25" i="116"/>
  <c r="S25" i="116"/>
  <c r="O26" i="116"/>
  <c r="Q26" i="116"/>
  <c r="S26" i="116"/>
  <c r="O27" i="116"/>
  <c r="Q27" i="116"/>
  <c r="S27" i="116"/>
  <c r="P28" i="116"/>
  <c r="R28" i="116"/>
  <c r="T28" i="116"/>
  <c r="V28" i="116"/>
  <c r="O29" i="116"/>
  <c r="Q29" i="116"/>
  <c r="S29" i="116"/>
  <c r="P30" i="116"/>
  <c r="R30" i="116"/>
  <c r="T30" i="116"/>
  <c r="V30" i="116"/>
  <c r="O31" i="116"/>
  <c r="Q31" i="116"/>
  <c r="S31" i="116"/>
  <c r="P32" i="116"/>
  <c r="R32" i="116"/>
  <c r="T32" i="116"/>
  <c r="V32" i="116"/>
  <c r="O33" i="116"/>
  <c r="Q33" i="116"/>
  <c r="S33" i="116"/>
  <c r="P34" i="116"/>
  <c r="R34" i="116"/>
  <c r="T34" i="116"/>
  <c r="V34" i="116"/>
  <c r="O35" i="116"/>
  <c r="Q35" i="116"/>
  <c r="S35" i="116"/>
  <c r="P36" i="116"/>
  <c r="R36" i="116"/>
  <c r="T36" i="116"/>
  <c r="V36" i="116"/>
  <c r="O37" i="116"/>
  <c r="Q37" i="116"/>
  <c r="S37" i="116"/>
  <c r="P38" i="116"/>
  <c r="R38" i="116"/>
  <c r="T38" i="116"/>
  <c r="V38" i="116"/>
  <c r="O39" i="116"/>
  <c r="Q39" i="116"/>
  <c r="S39" i="116"/>
  <c r="P40" i="116"/>
  <c r="R40" i="116"/>
  <c r="T40" i="116"/>
  <c r="V40" i="116"/>
  <c r="O41" i="116"/>
  <c r="Q41" i="116"/>
  <c r="S41" i="116"/>
  <c r="P42" i="116"/>
  <c r="R42" i="116"/>
  <c r="T42" i="116"/>
  <c r="V42" i="116"/>
  <c r="O43" i="116"/>
  <c r="Q43" i="116"/>
  <c r="S43" i="116"/>
  <c r="P44" i="116"/>
  <c r="R44" i="116"/>
  <c r="T44" i="116"/>
  <c r="V44" i="116"/>
  <c r="P4" i="116"/>
  <c r="T4" i="116"/>
  <c r="P5" i="116"/>
  <c r="R5" i="116"/>
  <c r="T5" i="116"/>
  <c r="P6" i="116"/>
  <c r="R6" i="116"/>
  <c r="T6" i="116"/>
  <c r="V6" i="116"/>
  <c r="P7" i="116"/>
  <c r="R7" i="116"/>
  <c r="T7" i="116"/>
  <c r="V7" i="116"/>
  <c r="P8" i="116"/>
  <c r="R8" i="116"/>
  <c r="T8" i="116"/>
  <c r="V8" i="116"/>
  <c r="P9" i="116"/>
  <c r="R9" i="116"/>
  <c r="T9" i="116"/>
  <c r="V9" i="116"/>
  <c r="P10" i="116"/>
  <c r="R10" i="116"/>
  <c r="T10" i="116"/>
  <c r="V10" i="116"/>
  <c r="P11" i="116"/>
  <c r="R11" i="116"/>
  <c r="T11" i="116"/>
  <c r="V11" i="116"/>
  <c r="P12" i="116"/>
  <c r="R12" i="116"/>
  <c r="T12" i="116"/>
  <c r="V12" i="116"/>
  <c r="P13" i="116"/>
  <c r="R13" i="116"/>
  <c r="T13" i="116"/>
  <c r="V13" i="116"/>
  <c r="P14" i="116"/>
  <c r="R14" i="116"/>
  <c r="T14" i="116"/>
  <c r="V14" i="116"/>
  <c r="P15" i="116"/>
  <c r="R15" i="116"/>
  <c r="T15" i="116"/>
  <c r="V15" i="116"/>
  <c r="P16" i="116"/>
  <c r="R16" i="116"/>
  <c r="T16" i="116"/>
  <c r="V16" i="116"/>
  <c r="P17" i="116"/>
  <c r="R17" i="116"/>
  <c r="T17" i="116"/>
  <c r="V17" i="116"/>
  <c r="P18" i="116"/>
  <c r="R18" i="116"/>
  <c r="T18" i="116"/>
  <c r="V18" i="116"/>
  <c r="P19" i="116"/>
  <c r="R19" i="116"/>
  <c r="T19" i="116"/>
  <c r="V19" i="116"/>
  <c r="P20" i="116"/>
  <c r="R20" i="116"/>
  <c r="T20" i="116"/>
  <c r="V20" i="116"/>
  <c r="P21" i="116"/>
  <c r="R21" i="116"/>
  <c r="T21" i="116"/>
  <c r="V21" i="116"/>
  <c r="P22" i="116"/>
  <c r="R22" i="116"/>
  <c r="T22" i="116"/>
  <c r="V22" i="116"/>
  <c r="P23" i="116"/>
  <c r="R23" i="116"/>
  <c r="T23" i="116"/>
  <c r="V23" i="116"/>
  <c r="P24" i="116"/>
  <c r="R24" i="116"/>
  <c r="T24" i="116"/>
  <c r="V24" i="116"/>
  <c r="P25" i="116"/>
  <c r="R25" i="116"/>
  <c r="T25" i="116"/>
  <c r="V25" i="116"/>
  <c r="P26" i="116"/>
  <c r="R26" i="116"/>
  <c r="T26" i="116"/>
  <c r="V26" i="116"/>
  <c r="P27" i="116"/>
  <c r="R27" i="116"/>
  <c r="T27" i="116"/>
  <c r="V27" i="116"/>
  <c r="O28" i="116"/>
  <c r="Q28" i="116"/>
  <c r="S28" i="116"/>
  <c r="P29" i="116"/>
  <c r="R29" i="116"/>
  <c r="T29" i="116"/>
  <c r="V29" i="116"/>
  <c r="O30" i="116"/>
  <c r="Q30" i="116"/>
  <c r="S30" i="116"/>
  <c r="P31" i="116"/>
  <c r="R31" i="116"/>
  <c r="T31" i="116"/>
  <c r="V31" i="116"/>
  <c r="O32" i="116"/>
  <c r="Q32" i="116"/>
  <c r="S32" i="116"/>
  <c r="P33" i="116"/>
  <c r="R33" i="116"/>
  <c r="T33" i="116"/>
  <c r="V33" i="116"/>
  <c r="O34" i="116"/>
  <c r="Q34" i="116"/>
  <c r="S34" i="116"/>
  <c r="P35" i="116"/>
  <c r="R35" i="116"/>
  <c r="T35" i="116"/>
  <c r="V35" i="116"/>
  <c r="O36" i="116"/>
  <c r="Q36" i="116"/>
  <c r="S36" i="116"/>
  <c r="P37" i="116"/>
  <c r="R37" i="116"/>
  <c r="T37" i="116"/>
  <c r="V37" i="116"/>
  <c r="O38" i="116"/>
  <c r="Q38" i="116"/>
  <c r="S38" i="116"/>
  <c r="P39" i="116"/>
  <c r="R39" i="116"/>
  <c r="T39" i="116"/>
  <c r="V39" i="116"/>
  <c r="O40" i="116"/>
  <c r="Q40" i="116"/>
  <c r="S40" i="116"/>
  <c r="P41" i="116"/>
  <c r="R41" i="116"/>
  <c r="T41" i="116"/>
  <c r="V41" i="116"/>
  <c r="O42" i="116"/>
  <c r="Q42" i="116"/>
  <c r="S42" i="116"/>
  <c r="P43" i="116"/>
  <c r="O44" i="116"/>
  <c r="Q44" i="116"/>
  <c r="S44" i="116"/>
  <c r="T30" i="112"/>
  <c r="P30" i="112"/>
  <c r="T28" i="112"/>
  <c r="P28" i="112"/>
  <c r="R30" i="112"/>
  <c r="R28" i="112"/>
  <c r="V30" i="112"/>
  <c r="V28" i="112"/>
  <c r="V19" i="112"/>
  <c r="T19" i="112"/>
  <c r="R19" i="112"/>
  <c r="P19" i="112"/>
  <c r="P4" i="112"/>
  <c r="T4" i="112"/>
  <c r="P5" i="112"/>
  <c r="R5" i="112"/>
  <c r="T5" i="112"/>
  <c r="P6" i="112"/>
  <c r="R6" i="112"/>
  <c r="T6" i="112"/>
  <c r="V6" i="112"/>
  <c r="P7" i="112"/>
  <c r="R7" i="112"/>
  <c r="T7" i="112"/>
  <c r="V7" i="112"/>
  <c r="P8" i="112"/>
  <c r="R8" i="112"/>
  <c r="T8" i="112"/>
  <c r="V8" i="112"/>
  <c r="P9" i="112"/>
  <c r="R9" i="112"/>
  <c r="T9" i="112"/>
  <c r="V9" i="112"/>
  <c r="P10" i="112"/>
  <c r="R10" i="112"/>
  <c r="T10" i="112"/>
  <c r="V10" i="112"/>
  <c r="P11" i="112"/>
  <c r="R11" i="112"/>
  <c r="T11" i="112"/>
  <c r="V11" i="112"/>
  <c r="P12" i="112"/>
  <c r="R12" i="112"/>
  <c r="T12" i="112"/>
  <c r="V12" i="112"/>
  <c r="P13" i="112"/>
  <c r="R13" i="112"/>
  <c r="T13" i="112"/>
  <c r="V13" i="112"/>
  <c r="P14" i="112"/>
  <c r="R14" i="112"/>
  <c r="T14" i="112"/>
  <c r="V14" i="112"/>
  <c r="P15" i="112"/>
  <c r="R15" i="112"/>
  <c r="T15" i="112"/>
  <c r="V15" i="112"/>
  <c r="P16" i="112"/>
  <c r="R16" i="112"/>
  <c r="T16" i="112"/>
  <c r="V16" i="112"/>
  <c r="Q17" i="112"/>
  <c r="O18" i="112"/>
  <c r="S18" i="112"/>
  <c r="Q19" i="112"/>
  <c r="U19" i="112"/>
  <c r="U21" i="112"/>
  <c r="U23" i="112"/>
  <c r="U25" i="112"/>
  <c r="U27" i="112"/>
  <c r="U28" i="112"/>
  <c r="U29" i="112"/>
  <c r="U30" i="112"/>
  <c r="U31" i="112"/>
  <c r="V32" i="112"/>
  <c r="U33" i="112"/>
  <c r="V34" i="112"/>
  <c r="U35" i="112"/>
  <c r="V36" i="112"/>
  <c r="U37" i="112"/>
  <c r="V38" i="112"/>
  <c r="U39" i="112"/>
  <c r="V40" i="112"/>
  <c r="U41" i="112"/>
  <c r="V42" i="112"/>
  <c r="U43" i="112"/>
  <c r="V44" i="112"/>
  <c r="V17" i="112"/>
  <c r="T17" i="112"/>
  <c r="R17" i="112"/>
  <c r="P17" i="112"/>
  <c r="V18" i="112"/>
  <c r="T18" i="112"/>
  <c r="R18" i="112"/>
  <c r="P18" i="112"/>
  <c r="V20" i="112"/>
  <c r="T20" i="112"/>
  <c r="R20" i="112"/>
  <c r="P20" i="112"/>
  <c r="O4" i="112"/>
  <c r="Q4" i="112"/>
  <c r="S4" i="112"/>
  <c r="O5" i="112"/>
  <c r="N5" i="112" s="1"/>
  <c r="Q5" i="112"/>
  <c r="S5" i="112"/>
  <c r="O6" i="112"/>
  <c r="N6" i="112" s="1"/>
  <c r="Q6" i="112"/>
  <c r="S6" i="112"/>
  <c r="O7" i="112"/>
  <c r="Q7" i="112"/>
  <c r="S7" i="112"/>
  <c r="O8" i="112"/>
  <c r="Q8" i="112"/>
  <c r="S8" i="112"/>
  <c r="O9" i="112"/>
  <c r="Q9" i="112"/>
  <c r="S9" i="112"/>
  <c r="O10" i="112"/>
  <c r="Q10" i="112"/>
  <c r="S10" i="112"/>
  <c r="O11" i="112"/>
  <c r="Q11" i="112"/>
  <c r="S11" i="112"/>
  <c r="O12" i="112"/>
  <c r="Q12" i="112"/>
  <c r="S12" i="112"/>
  <c r="O13" i="112"/>
  <c r="Q13" i="112"/>
  <c r="S13" i="112"/>
  <c r="O14" i="112"/>
  <c r="N14" i="112" s="1"/>
  <c r="Q14" i="112"/>
  <c r="S14" i="112"/>
  <c r="O15" i="112"/>
  <c r="Q15" i="112"/>
  <c r="S15" i="112"/>
  <c r="O16" i="112"/>
  <c r="Q16" i="112"/>
  <c r="S16" i="112"/>
  <c r="O17" i="112"/>
  <c r="N17" i="112" s="1"/>
  <c r="S17" i="112"/>
  <c r="Q18" i="112"/>
  <c r="U18" i="112"/>
  <c r="O19" i="112"/>
  <c r="S19" i="112"/>
  <c r="Q20" i="112"/>
  <c r="U20" i="112"/>
  <c r="U22" i="112"/>
  <c r="U24" i="112"/>
  <c r="U26" i="112"/>
  <c r="P21" i="112"/>
  <c r="R21" i="112"/>
  <c r="T21" i="112"/>
  <c r="V21" i="112"/>
  <c r="P22" i="112"/>
  <c r="R22" i="112"/>
  <c r="T22" i="112"/>
  <c r="V22" i="112"/>
  <c r="P23" i="112"/>
  <c r="R23" i="112"/>
  <c r="T23" i="112"/>
  <c r="V23" i="112"/>
  <c r="P24" i="112"/>
  <c r="R24" i="112"/>
  <c r="T24" i="112"/>
  <c r="V24" i="112"/>
  <c r="P25" i="112"/>
  <c r="R25" i="112"/>
  <c r="T25" i="112"/>
  <c r="V25" i="112"/>
  <c r="P26" i="112"/>
  <c r="R26" i="112"/>
  <c r="T26" i="112"/>
  <c r="V26" i="112"/>
  <c r="P27" i="112"/>
  <c r="R27" i="112"/>
  <c r="T27" i="112"/>
  <c r="V27" i="112"/>
  <c r="O28" i="112"/>
  <c r="Q28" i="112"/>
  <c r="S28" i="112"/>
  <c r="P29" i="112"/>
  <c r="R29" i="112"/>
  <c r="T29" i="112"/>
  <c r="V29" i="112"/>
  <c r="O30" i="112"/>
  <c r="Q30" i="112"/>
  <c r="S30" i="112"/>
  <c r="P31" i="112"/>
  <c r="R31" i="112"/>
  <c r="T31" i="112"/>
  <c r="V31" i="112"/>
  <c r="O32" i="112"/>
  <c r="Q32" i="112"/>
  <c r="S32" i="112"/>
  <c r="U32" i="112"/>
  <c r="P33" i="112"/>
  <c r="R33" i="112"/>
  <c r="T33" i="112"/>
  <c r="V33" i="112"/>
  <c r="O34" i="112"/>
  <c r="Q34" i="112"/>
  <c r="S34" i="112"/>
  <c r="U34" i="112"/>
  <c r="P35" i="112"/>
  <c r="R35" i="112"/>
  <c r="T35" i="112"/>
  <c r="V35" i="112"/>
  <c r="O36" i="112"/>
  <c r="Q36" i="112"/>
  <c r="S36" i="112"/>
  <c r="U36" i="112"/>
  <c r="P37" i="112"/>
  <c r="R37" i="112"/>
  <c r="T37" i="112"/>
  <c r="V37" i="112"/>
  <c r="O38" i="112"/>
  <c r="Q38" i="112"/>
  <c r="S38" i="112"/>
  <c r="U38" i="112"/>
  <c r="P39" i="112"/>
  <c r="R39" i="112"/>
  <c r="T39" i="112"/>
  <c r="V39" i="112"/>
  <c r="O40" i="112"/>
  <c r="Q40" i="112"/>
  <c r="S40" i="112"/>
  <c r="U40" i="112"/>
  <c r="P41" i="112"/>
  <c r="R41" i="112"/>
  <c r="T41" i="112"/>
  <c r="V41" i="112"/>
  <c r="O42" i="112"/>
  <c r="Q42" i="112"/>
  <c r="S42" i="112"/>
  <c r="U42" i="112"/>
  <c r="P43" i="112"/>
  <c r="R43" i="112"/>
  <c r="T43" i="112"/>
  <c r="V43" i="112"/>
  <c r="O44" i="112"/>
  <c r="Q44" i="112"/>
  <c r="S44" i="112"/>
  <c r="U44" i="112"/>
  <c r="O21" i="112"/>
  <c r="Q21" i="112"/>
  <c r="S21" i="112"/>
  <c r="O22" i="112"/>
  <c r="Q22" i="112"/>
  <c r="S22" i="112"/>
  <c r="O23" i="112"/>
  <c r="Q23" i="112"/>
  <c r="S23" i="112"/>
  <c r="O24" i="112"/>
  <c r="Q24" i="112"/>
  <c r="S24" i="112"/>
  <c r="O25" i="112"/>
  <c r="Q25" i="112"/>
  <c r="S25" i="112"/>
  <c r="O26" i="112"/>
  <c r="Q26" i="112"/>
  <c r="S26" i="112"/>
  <c r="O27" i="112"/>
  <c r="N27" i="112" s="1"/>
  <c r="Q27" i="112"/>
  <c r="S27" i="112"/>
  <c r="O29" i="112"/>
  <c r="Q29" i="112"/>
  <c r="S29" i="112"/>
  <c r="O31" i="112"/>
  <c r="N31" i="112" s="1"/>
  <c r="Q31" i="112"/>
  <c r="S31" i="112"/>
  <c r="P32" i="112"/>
  <c r="R32" i="112"/>
  <c r="T32" i="112"/>
  <c r="O33" i="112"/>
  <c r="Q33" i="112"/>
  <c r="S33" i="112"/>
  <c r="P34" i="112"/>
  <c r="R34" i="112"/>
  <c r="T34" i="112"/>
  <c r="O35" i="112"/>
  <c r="Q35" i="112"/>
  <c r="S35" i="112"/>
  <c r="P36" i="112"/>
  <c r="R36" i="112"/>
  <c r="T36" i="112"/>
  <c r="O37" i="112"/>
  <c r="Q37" i="112"/>
  <c r="S37" i="112"/>
  <c r="P38" i="112"/>
  <c r="R38" i="112"/>
  <c r="T38" i="112"/>
  <c r="O39" i="112"/>
  <c r="N39" i="112" s="1"/>
  <c r="Q39" i="112"/>
  <c r="S39" i="112"/>
  <c r="P40" i="112"/>
  <c r="R40" i="112"/>
  <c r="T40" i="112"/>
  <c r="O41" i="112"/>
  <c r="Q41" i="112"/>
  <c r="S41" i="112"/>
  <c r="P42" i="112"/>
  <c r="R42" i="112"/>
  <c r="T42" i="112"/>
  <c r="O43" i="112"/>
  <c r="Q43" i="112"/>
  <c r="S43" i="112"/>
  <c r="P44" i="112"/>
  <c r="R44" i="112"/>
  <c r="T44" i="112"/>
  <c r="T20" i="78"/>
  <c r="V5" i="82"/>
  <c r="V15" i="72"/>
  <c r="T27" i="82"/>
  <c r="V4" i="82"/>
  <c r="R44" i="82"/>
  <c r="V4" i="78"/>
  <c r="R20" i="78"/>
  <c r="U4" i="97"/>
  <c r="V4" i="106"/>
  <c r="R4" i="106"/>
  <c r="S14" i="97"/>
  <c r="S18" i="97"/>
  <c r="O20" i="97"/>
  <c r="R4" i="97"/>
  <c r="U6" i="91"/>
  <c r="U4" i="82"/>
  <c r="U5" i="91"/>
  <c r="U7" i="91"/>
  <c r="U8" i="91"/>
  <c r="U10" i="91"/>
  <c r="U12" i="91"/>
  <c r="U22" i="91"/>
  <c r="U24" i="91"/>
  <c r="U26" i="91"/>
  <c r="U28" i="91"/>
  <c r="U30" i="91"/>
  <c r="U32" i="91"/>
  <c r="U34" i="91"/>
  <c r="V7" i="92"/>
  <c r="V9" i="92"/>
  <c r="V11" i="92"/>
  <c r="V13" i="92"/>
  <c r="U14" i="92"/>
  <c r="V15" i="92"/>
  <c r="U16" i="92"/>
  <c r="V17" i="92"/>
  <c r="U18" i="92"/>
  <c r="V19" i="92"/>
  <c r="U20" i="92"/>
  <c r="V21" i="92"/>
  <c r="V23" i="92"/>
  <c r="V25" i="92"/>
  <c r="V27" i="92"/>
  <c r="V29" i="92"/>
  <c r="V31" i="92"/>
  <c r="V33" i="92"/>
  <c r="V35" i="92"/>
  <c r="V37" i="92"/>
  <c r="V39" i="92"/>
  <c r="V41" i="92"/>
  <c r="V43" i="92"/>
  <c r="U7" i="106"/>
  <c r="U9" i="106"/>
  <c r="U11" i="106"/>
  <c r="U13" i="106"/>
  <c r="V14" i="106"/>
  <c r="U15" i="106"/>
  <c r="V16" i="106"/>
  <c r="U17" i="106"/>
  <c r="V18" i="106"/>
  <c r="U19" i="106"/>
  <c r="V20" i="106"/>
  <c r="U21" i="106"/>
  <c r="U23" i="106"/>
  <c r="U25" i="106"/>
  <c r="U27" i="106"/>
  <c r="U9" i="91"/>
  <c r="U11" i="91"/>
  <c r="U13" i="91"/>
  <c r="V14" i="91"/>
  <c r="U15" i="91"/>
  <c r="V16" i="91"/>
  <c r="U17" i="91"/>
  <c r="V18" i="91"/>
  <c r="U19" i="91"/>
  <c r="V20" i="91"/>
  <c r="U21" i="91"/>
  <c r="U23" i="91"/>
  <c r="U25" i="91"/>
  <c r="U27" i="91"/>
  <c r="U29" i="91"/>
  <c r="U31" i="91"/>
  <c r="U33" i="91"/>
  <c r="T35" i="91"/>
  <c r="V6" i="92"/>
  <c r="V8" i="92"/>
  <c r="V10" i="92"/>
  <c r="V12" i="92"/>
  <c r="V22" i="92"/>
  <c r="V24" i="92"/>
  <c r="V26" i="92"/>
  <c r="V28" i="92"/>
  <c r="V30" i="92"/>
  <c r="V32" i="92"/>
  <c r="V34" i="92"/>
  <c r="V36" i="92"/>
  <c r="V38" i="92"/>
  <c r="V40" i="92"/>
  <c r="V42" i="92"/>
  <c r="V44" i="92"/>
  <c r="P24" i="97"/>
  <c r="U5" i="97"/>
  <c r="U5" i="106"/>
  <c r="U6" i="106"/>
  <c r="U8" i="106"/>
  <c r="U10" i="106"/>
  <c r="U12" i="106"/>
  <c r="U22" i="106"/>
  <c r="U24" i="106"/>
  <c r="U26" i="106"/>
  <c r="P39" i="106"/>
  <c r="T38" i="106"/>
  <c r="P38" i="106"/>
  <c r="T37" i="106"/>
  <c r="P37" i="106"/>
  <c r="T36" i="106"/>
  <c r="P36" i="106"/>
  <c r="T35" i="106"/>
  <c r="P35" i="106"/>
  <c r="T34" i="106"/>
  <c r="P34" i="106"/>
  <c r="R38" i="106"/>
  <c r="R37" i="106"/>
  <c r="R36" i="106"/>
  <c r="R35" i="106"/>
  <c r="R34" i="106"/>
  <c r="V38" i="106"/>
  <c r="V37" i="106"/>
  <c r="V36" i="106"/>
  <c r="V35" i="106"/>
  <c r="V34" i="106"/>
  <c r="P4" i="106"/>
  <c r="T4" i="106"/>
  <c r="P5" i="106"/>
  <c r="R5" i="106"/>
  <c r="T5" i="106"/>
  <c r="P6" i="106"/>
  <c r="R6" i="106"/>
  <c r="T6" i="106"/>
  <c r="V6" i="106"/>
  <c r="P7" i="106"/>
  <c r="R7" i="106"/>
  <c r="T7" i="106"/>
  <c r="V7" i="106"/>
  <c r="P8" i="106"/>
  <c r="R8" i="106"/>
  <c r="T8" i="106"/>
  <c r="V8" i="106"/>
  <c r="P9" i="106"/>
  <c r="R9" i="106"/>
  <c r="T9" i="106"/>
  <c r="V9" i="106"/>
  <c r="P10" i="106"/>
  <c r="R10" i="106"/>
  <c r="T10" i="106"/>
  <c r="V10" i="106"/>
  <c r="P11" i="106"/>
  <c r="R11" i="106"/>
  <c r="T11" i="106"/>
  <c r="V11" i="106"/>
  <c r="P12" i="106"/>
  <c r="R12" i="106"/>
  <c r="T12" i="106"/>
  <c r="V12" i="106"/>
  <c r="P13" i="106"/>
  <c r="R13" i="106"/>
  <c r="T13" i="106"/>
  <c r="V13" i="106"/>
  <c r="O14" i="106"/>
  <c r="Q14" i="106"/>
  <c r="S14" i="106"/>
  <c r="U14" i="106"/>
  <c r="P15" i="106"/>
  <c r="R15" i="106"/>
  <c r="T15" i="106"/>
  <c r="V15" i="106"/>
  <c r="O16" i="106"/>
  <c r="Q16" i="106"/>
  <c r="S16" i="106"/>
  <c r="U16" i="106"/>
  <c r="P17" i="106"/>
  <c r="R17" i="106"/>
  <c r="T17" i="106"/>
  <c r="V17" i="106"/>
  <c r="O18" i="106"/>
  <c r="Q18" i="106"/>
  <c r="S18" i="106"/>
  <c r="U18" i="106"/>
  <c r="P19" i="106"/>
  <c r="R19" i="106"/>
  <c r="T19" i="106"/>
  <c r="V19" i="106"/>
  <c r="O20" i="106"/>
  <c r="Q20" i="106"/>
  <c r="S20" i="106"/>
  <c r="U20" i="106"/>
  <c r="P21" i="106"/>
  <c r="R21" i="106"/>
  <c r="T21" i="106"/>
  <c r="V21" i="106"/>
  <c r="P22" i="106"/>
  <c r="R22" i="106"/>
  <c r="T22" i="106"/>
  <c r="V22" i="106"/>
  <c r="P23" i="106"/>
  <c r="R23" i="106"/>
  <c r="T23" i="106"/>
  <c r="V23" i="106"/>
  <c r="P24" i="106"/>
  <c r="R24" i="106"/>
  <c r="T24" i="106"/>
  <c r="V24" i="106"/>
  <c r="P25" i="106"/>
  <c r="R25" i="106"/>
  <c r="T25" i="106"/>
  <c r="V25" i="106"/>
  <c r="P26" i="106"/>
  <c r="R26" i="106"/>
  <c r="T26" i="106"/>
  <c r="V26" i="106"/>
  <c r="P27" i="106"/>
  <c r="R27" i="106"/>
  <c r="T27" i="106"/>
  <c r="V27" i="106"/>
  <c r="R28" i="106"/>
  <c r="V28" i="106"/>
  <c r="R29" i="106"/>
  <c r="V29" i="106"/>
  <c r="R30" i="106"/>
  <c r="V30" i="106"/>
  <c r="R31" i="106"/>
  <c r="V31" i="106"/>
  <c r="R32" i="106"/>
  <c r="V32" i="106"/>
  <c r="R33" i="106"/>
  <c r="V33" i="106"/>
  <c r="U35" i="106"/>
  <c r="U37" i="106"/>
  <c r="U39" i="106"/>
  <c r="U41" i="106"/>
  <c r="U43" i="106"/>
  <c r="O4" i="106"/>
  <c r="Q4" i="106"/>
  <c r="S4" i="106"/>
  <c r="O5" i="106"/>
  <c r="Q5" i="106"/>
  <c r="S5" i="106"/>
  <c r="O6" i="106"/>
  <c r="Q6" i="106"/>
  <c r="S6" i="106"/>
  <c r="O7" i="106"/>
  <c r="Q7" i="106"/>
  <c r="S7" i="106"/>
  <c r="O8" i="106"/>
  <c r="Q8" i="106"/>
  <c r="S8" i="106"/>
  <c r="O9" i="106"/>
  <c r="Q9" i="106"/>
  <c r="S9" i="106"/>
  <c r="O10" i="106"/>
  <c r="Q10" i="106"/>
  <c r="S10" i="106"/>
  <c r="O11" i="106"/>
  <c r="Q11" i="106"/>
  <c r="S11" i="106"/>
  <c r="O12" i="106"/>
  <c r="Q12" i="106"/>
  <c r="S12" i="106"/>
  <c r="O13" i="106"/>
  <c r="N13" i="106" s="1"/>
  <c r="Q13" i="106"/>
  <c r="S13" i="106"/>
  <c r="P14" i="106"/>
  <c r="R14" i="106"/>
  <c r="T14" i="106"/>
  <c r="O15" i="106"/>
  <c r="Q15" i="106"/>
  <c r="S15" i="106"/>
  <c r="P16" i="106"/>
  <c r="R16" i="106"/>
  <c r="T16" i="106"/>
  <c r="O17" i="106"/>
  <c r="Q17" i="106"/>
  <c r="S17" i="106"/>
  <c r="P18" i="106"/>
  <c r="R18" i="106"/>
  <c r="T18" i="106"/>
  <c r="O19" i="106"/>
  <c r="Q19" i="106"/>
  <c r="S19" i="106"/>
  <c r="P20" i="106"/>
  <c r="R20" i="106"/>
  <c r="T20" i="106"/>
  <c r="O21" i="106"/>
  <c r="N21" i="106" s="1"/>
  <c r="Q21" i="106"/>
  <c r="S21" i="106"/>
  <c r="O22" i="106"/>
  <c r="Q22" i="106"/>
  <c r="S22" i="106"/>
  <c r="O23" i="106"/>
  <c r="Q23" i="106"/>
  <c r="S23" i="106"/>
  <c r="O24" i="106"/>
  <c r="Q24" i="106"/>
  <c r="S24" i="106"/>
  <c r="O25" i="106"/>
  <c r="Q25" i="106"/>
  <c r="S25" i="106"/>
  <c r="O26" i="106"/>
  <c r="Q26" i="106"/>
  <c r="S26" i="106"/>
  <c r="O27" i="106"/>
  <c r="Q27" i="106"/>
  <c r="S27" i="106"/>
  <c r="U28" i="106"/>
  <c r="P28" i="106"/>
  <c r="T28" i="106"/>
  <c r="U29" i="106"/>
  <c r="P29" i="106"/>
  <c r="T29" i="106"/>
  <c r="U30" i="106"/>
  <c r="P30" i="106"/>
  <c r="T30" i="106"/>
  <c r="U31" i="106"/>
  <c r="P31" i="106"/>
  <c r="T31" i="106"/>
  <c r="U32" i="106"/>
  <c r="P32" i="106"/>
  <c r="T32" i="106"/>
  <c r="U33" i="106"/>
  <c r="P33" i="106"/>
  <c r="T33" i="106"/>
  <c r="U34" i="106"/>
  <c r="U36" i="106"/>
  <c r="U38" i="106"/>
  <c r="U40" i="106"/>
  <c r="U42" i="106"/>
  <c r="U44" i="106"/>
  <c r="R39" i="106"/>
  <c r="T39" i="106"/>
  <c r="V39" i="106"/>
  <c r="P40" i="106"/>
  <c r="R40" i="106"/>
  <c r="T40" i="106"/>
  <c r="V40" i="106"/>
  <c r="P41" i="106"/>
  <c r="R41" i="106"/>
  <c r="T41" i="106"/>
  <c r="V41" i="106"/>
  <c r="P42" i="106"/>
  <c r="R42" i="106"/>
  <c r="T42" i="106"/>
  <c r="V42" i="106"/>
  <c r="P43" i="106"/>
  <c r="R43" i="106"/>
  <c r="T43" i="106"/>
  <c r="V43" i="106"/>
  <c r="P44" i="106"/>
  <c r="R44" i="106"/>
  <c r="T44" i="106"/>
  <c r="V44" i="106"/>
  <c r="O28" i="106"/>
  <c r="Q28" i="106"/>
  <c r="S28" i="106"/>
  <c r="O29" i="106"/>
  <c r="Q29" i="106"/>
  <c r="S29" i="106"/>
  <c r="O30" i="106"/>
  <c r="Q30" i="106"/>
  <c r="S30" i="106"/>
  <c r="O31" i="106"/>
  <c r="Q31" i="106"/>
  <c r="S31" i="106"/>
  <c r="O32" i="106"/>
  <c r="Q32" i="106"/>
  <c r="S32" i="106"/>
  <c r="O33" i="106"/>
  <c r="Q33" i="106"/>
  <c r="S33" i="106"/>
  <c r="O34" i="106"/>
  <c r="Q34" i="106"/>
  <c r="S34" i="106"/>
  <c r="O35" i="106"/>
  <c r="Q35" i="106"/>
  <c r="S35" i="106"/>
  <c r="O36" i="106"/>
  <c r="Q36" i="106"/>
  <c r="S36" i="106"/>
  <c r="O37" i="106"/>
  <c r="Q37" i="106"/>
  <c r="S37" i="106"/>
  <c r="O38" i="106"/>
  <c r="Q38" i="106"/>
  <c r="S38" i="106"/>
  <c r="O39" i="106"/>
  <c r="Q39" i="106"/>
  <c r="S39" i="106"/>
  <c r="O40" i="106"/>
  <c r="N40" i="106" s="1"/>
  <c r="Q40" i="106"/>
  <c r="S40" i="106"/>
  <c r="O41" i="106"/>
  <c r="Q41" i="106"/>
  <c r="S41" i="106"/>
  <c r="O42" i="106"/>
  <c r="Q42" i="106"/>
  <c r="S42" i="106"/>
  <c r="O43" i="106"/>
  <c r="Q43" i="106"/>
  <c r="S43" i="106"/>
  <c r="O44" i="106"/>
  <c r="Q44" i="106"/>
  <c r="S44" i="106"/>
  <c r="V16" i="97"/>
  <c r="T16" i="97"/>
  <c r="R16" i="97"/>
  <c r="P16" i="97"/>
  <c r="V20" i="97"/>
  <c r="T20" i="97"/>
  <c r="R20" i="97"/>
  <c r="P20" i="97"/>
  <c r="O4" i="97"/>
  <c r="Q4" i="97"/>
  <c r="S4" i="97"/>
  <c r="O5" i="97"/>
  <c r="Q5" i="97"/>
  <c r="S5" i="97"/>
  <c r="U6" i="97"/>
  <c r="P6" i="97"/>
  <c r="T6" i="97"/>
  <c r="U7" i="97"/>
  <c r="P7" i="97"/>
  <c r="T7" i="97"/>
  <c r="U8" i="97"/>
  <c r="P8" i="97"/>
  <c r="T8" i="97"/>
  <c r="U9" i="97"/>
  <c r="P9" i="97"/>
  <c r="T9" i="97"/>
  <c r="U10" i="97"/>
  <c r="P10" i="97"/>
  <c r="T10" i="97"/>
  <c r="U11" i="97"/>
  <c r="P11" i="97"/>
  <c r="T11" i="97"/>
  <c r="U12" i="97"/>
  <c r="P12" i="97"/>
  <c r="T12" i="97"/>
  <c r="U13" i="97"/>
  <c r="P13" i="97"/>
  <c r="T13" i="97"/>
  <c r="O14" i="97"/>
  <c r="R15" i="97"/>
  <c r="V15" i="97"/>
  <c r="Q16" i="97"/>
  <c r="U16" i="97"/>
  <c r="U17" i="97"/>
  <c r="P17" i="97"/>
  <c r="T17" i="97"/>
  <c r="O18" i="97"/>
  <c r="Q20" i="97"/>
  <c r="U20" i="97"/>
  <c r="U21" i="97"/>
  <c r="P21" i="97"/>
  <c r="T21" i="97"/>
  <c r="U22" i="97"/>
  <c r="P22" i="97"/>
  <c r="T22" i="97"/>
  <c r="U23" i="97"/>
  <c r="P23" i="97"/>
  <c r="T23" i="97"/>
  <c r="U24" i="97"/>
  <c r="U26" i="97"/>
  <c r="U28" i="97"/>
  <c r="U30" i="97"/>
  <c r="U32" i="97"/>
  <c r="U34" i="97"/>
  <c r="U36" i="97"/>
  <c r="U38" i="97"/>
  <c r="U40" i="97"/>
  <c r="U42" i="97"/>
  <c r="U44" i="97"/>
  <c r="T44" i="97"/>
  <c r="P44" i="97"/>
  <c r="T43" i="97"/>
  <c r="P43" i="97"/>
  <c r="T42" i="97"/>
  <c r="P42" i="97"/>
  <c r="T41" i="97"/>
  <c r="P41" i="97"/>
  <c r="T40" i="97"/>
  <c r="P40" i="97"/>
  <c r="T39" i="97"/>
  <c r="P39" i="97"/>
  <c r="T38" i="97"/>
  <c r="P38" i="97"/>
  <c r="T37" i="97"/>
  <c r="P37" i="97"/>
  <c r="T36" i="97"/>
  <c r="P36" i="97"/>
  <c r="T35" i="97"/>
  <c r="P35" i="97"/>
  <c r="T34" i="97"/>
  <c r="P34" i="97"/>
  <c r="T33" i="97"/>
  <c r="P33" i="97"/>
  <c r="T32" i="97"/>
  <c r="P32" i="97"/>
  <c r="T31" i="97"/>
  <c r="P31" i="97"/>
  <c r="T30" i="97"/>
  <c r="P30" i="97"/>
  <c r="T29" i="97"/>
  <c r="P29" i="97"/>
  <c r="T28" i="97"/>
  <c r="P28" i="97"/>
  <c r="T27" i="97"/>
  <c r="P27" i="97"/>
  <c r="T26" i="97"/>
  <c r="P26" i="97"/>
  <c r="T25" i="97"/>
  <c r="P25" i="97"/>
  <c r="T24" i="97"/>
  <c r="R44" i="97"/>
  <c r="R43" i="97"/>
  <c r="R42" i="97"/>
  <c r="R41" i="97"/>
  <c r="R40" i="97"/>
  <c r="R39" i="97"/>
  <c r="R38" i="97"/>
  <c r="R37" i="97"/>
  <c r="R36" i="97"/>
  <c r="R35" i="97"/>
  <c r="R34" i="97"/>
  <c r="R33" i="97"/>
  <c r="R32" i="97"/>
  <c r="R31" i="97"/>
  <c r="R30" i="97"/>
  <c r="R29" i="97"/>
  <c r="R28" i="97"/>
  <c r="R27" i="97"/>
  <c r="R26" i="97"/>
  <c r="R25" i="97"/>
  <c r="R24" i="97"/>
  <c r="V44" i="97"/>
  <c r="V43" i="97"/>
  <c r="V42" i="97"/>
  <c r="V41" i="97"/>
  <c r="V40" i="97"/>
  <c r="V39" i="97"/>
  <c r="V38" i="97"/>
  <c r="V37" i="97"/>
  <c r="V36" i="97"/>
  <c r="V35" i="97"/>
  <c r="V34" i="97"/>
  <c r="V33" i="97"/>
  <c r="V32" i="97"/>
  <c r="V31" i="97"/>
  <c r="V30" i="97"/>
  <c r="V29" i="97"/>
  <c r="V28" i="97"/>
  <c r="V27" i="97"/>
  <c r="V26" i="97"/>
  <c r="V25" i="97"/>
  <c r="V24" i="97"/>
  <c r="V14" i="97"/>
  <c r="T14" i="97"/>
  <c r="R14" i="97"/>
  <c r="P14" i="97"/>
  <c r="V18" i="97"/>
  <c r="T18" i="97"/>
  <c r="R18" i="97"/>
  <c r="P18" i="97"/>
  <c r="P4" i="97"/>
  <c r="T4" i="97"/>
  <c r="P5" i="97"/>
  <c r="R5" i="97"/>
  <c r="T5" i="97"/>
  <c r="R6" i="97"/>
  <c r="V6" i="97"/>
  <c r="R7" i="97"/>
  <c r="V7" i="97"/>
  <c r="R8" i="97"/>
  <c r="V8" i="97"/>
  <c r="R9" i="97"/>
  <c r="V9" i="97"/>
  <c r="R10" i="97"/>
  <c r="V10" i="97"/>
  <c r="R11" i="97"/>
  <c r="V11" i="97"/>
  <c r="R12" i="97"/>
  <c r="V12" i="97"/>
  <c r="R13" i="97"/>
  <c r="V13" i="97"/>
  <c r="Q14" i="97"/>
  <c r="U14" i="97"/>
  <c r="U15" i="97"/>
  <c r="P15" i="97"/>
  <c r="T15" i="97"/>
  <c r="O16" i="97"/>
  <c r="S16" i="97"/>
  <c r="R17" i="97"/>
  <c r="V17" i="97"/>
  <c r="Q18" i="97"/>
  <c r="U18" i="97"/>
  <c r="U19" i="97"/>
  <c r="P19" i="97"/>
  <c r="T19" i="97"/>
  <c r="R21" i="97"/>
  <c r="V21" i="97"/>
  <c r="R22" i="97"/>
  <c r="V22" i="97"/>
  <c r="R23" i="97"/>
  <c r="V23" i="97"/>
  <c r="U25" i="97"/>
  <c r="U27" i="97"/>
  <c r="U29" i="97"/>
  <c r="U31" i="97"/>
  <c r="U33" i="97"/>
  <c r="U35" i="97"/>
  <c r="U37" i="97"/>
  <c r="U39" i="97"/>
  <c r="U41" i="97"/>
  <c r="U43" i="97"/>
  <c r="O6" i="97"/>
  <c r="Q6" i="97"/>
  <c r="S6" i="97"/>
  <c r="O7" i="97"/>
  <c r="Q7" i="97"/>
  <c r="S7" i="97"/>
  <c r="O8" i="97"/>
  <c r="Q8" i="97"/>
  <c r="S8" i="97"/>
  <c r="O9" i="97"/>
  <c r="Q9" i="97"/>
  <c r="S9" i="97"/>
  <c r="O10" i="97"/>
  <c r="Q10" i="97"/>
  <c r="S10" i="97"/>
  <c r="O11" i="97"/>
  <c r="Q11" i="97"/>
  <c r="S11" i="97"/>
  <c r="O12" i="97"/>
  <c r="Q12" i="97"/>
  <c r="S12" i="97"/>
  <c r="O13" i="97"/>
  <c r="Q13" i="97"/>
  <c r="S13" i="97"/>
  <c r="O15" i="97"/>
  <c r="Q15" i="97"/>
  <c r="S15" i="97"/>
  <c r="O17" i="97"/>
  <c r="Q17" i="97"/>
  <c r="S17" i="97"/>
  <c r="O19" i="97"/>
  <c r="Q19" i="97"/>
  <c r="S19" i="97"/>
  <c r="O21" i="97"/>
  <c r="Q21" i="97"/>
  <c r="S21" i="97"/>
  <c r="O22" i="97"/>
  <c r="Q22" i="97"/>
  <c r="S22" i="97"/>
  <c r="O23" i="97"/>
  <c r="Q23" i="97"/>
  <c r="S23" i="97"/>
  <c r="O24" i="97"/>
  <c r="Q24" i="97"/>
  <c r="S24" i="97"/>
  <c r="O25" i="97"/>
  <c r="Q25" i="97"/>
  <c r="S25" i="97"/>
  <c r="O26" i="97"/>
  <c r="Q26" i="97"/>
  <c r="S26" i="97"/>
  <c r="O27" i="97"/>
  <c r="Q27" i="97"/>
  <c r="S27" i="97"/>
  <c r="O28" i="97"/>
  <c r="Q28" i="97"/>
  <c r="S28" i="97"/>
  <c r="O29" i="97"/>
  <c r="Q29" i="97"/>
  <c r="S29" i="97"/>
  <c r="O30" i="97"/>
  <c r="Q30" i="97"/>
  <c r="S30" i="97"/>
  <c r="O31" i="97"/>
  <c r="Q31" i="97"/>
  <c r="S31" i="97"/>
  <c r="O32" i="97"/>
  <c r="Q32" i="97"/>
  <c r="S32" i="97"/>
  <c r="O33" i="97"/>
  <c r="Q33" i="97"/>
  <c r="S33" i="97"/>
  <c r="O34" i="97"/>
  <c r="Q34" i="97"/>
  <c r="S34" i="97"/>
  <c r="O35" i="97"/>
  <c r="Q35" i="97"/>
  <c r="S35" i="97"/>
  <c r="O36" i="97"/>
  <c r="Q36" i="97"/>
  <c r="S36" i="97"/>
  <c r="O37" i="97"/>
  <c r="Q37" i="97"/>
  <c r="S37" i="97"/>
  <c r="O38" i="97"/>
  <c r="Q38" i="97"/>
  <c r="S38" i="97"/>
  <c r="O39" i="97"/>
  <c r="Q39" i="97"/>
  <c r="S39" i="97"/>
  <c r="O40" i="97"/>
  <c r="Q40" i="97"/>
  <c r="S40" i="97"/>
  <c r="O41" i="97"/>
  <c r="Q41" i="97"/>
  <c r="S41" i="97"/>
  <c r="O42" i="97"/>
  <c r="Q42" i="97"/>
  <c r="S42" i="97"/>
  <c r="O43" i="97"/>
  <c r="Q43" i="97"/>
  <c r="S43" i="97"/>
  <c r="O44" i="97"/>
  <c r="Q44" i="97"/>
  <c r="S44" i="97"/>
  <c r="P4" i="91"/>
  <c r="R4" i="91"/>
  <c r="T4" i="91"/>
  <c r="V4" i="91"/>
  <c r="P5" i="91"/>
  <c r="R5" i="91"/>
  <c r="T5" i="91"/>
  <c r="V5" i="91"/>
  <c r="P6" i="91"/>
  <c r="R6" i="91"/>
  <c r="T6" i="91"/>
  <c r="V6" i="91"/>
  <c r="P7" i="91"/>
  <c r="R7" i="91"/>
  <c r="T7" i="91"/>
  <c r="V7" i="91"/>
  <c r="P8" i="91"/>
  <c r="R8" i="91"/>
  <c r="T8" i="91"/>
  <c r="V8" i="91"/>
  <c r="P9" i="91"/>
  <c r="R9" i="91"/>
  <c r="T9" i="91"/>
  <c r="V9" i="91"/>
  <c r="P10" i="91"/>
  <c r="R10" i="91"/>
  <c r="T10" i="91"/>
  <c r="V10" i="91"/>
  <c r="P11" i="91"/>
  <c r="R11" i="91"/>
  <c r="T11" i="91"/>
  <c r="V11" i="91"/>
  <c r="P12" i="91"/>
  <c r="R12" i="91"/>
  <c r="T12" i="91"/>
  <c r="V12" i="91"/>
  <c r="P13" i="91"/>
  <c r="R13" i="91"/>
  <c r="T13" i="91"/>
  <c r="V13" i="91"/>
  <c r="O14" i="91"/>
  <c r="Q14" i="91"/>
  <c r="S14" i="91"/>
  <c r="U14" i="91"/>
  <c r="P15" i="91"/>
  <c r="R15" i="91"/>
  <c r="T15" i="91"/>
  <c r="V15" i="91"/>
  <c r="O16" i="91"/>
  <c r="Q16" i="91"/>
  <c r="S16" i="91"/>
  <c r="U16" i="91"/>
  <c r="P17" i="91"/>
  <c r="R17" i="91"/>
  <c r="T17" i="91"/>
  <c r="V17" i="91"/>
  <c r="O18" i="91"/>
  <c r="Q18" i="91"/>
  <c r="S18" i="91"/>
  <c r="U18" i="91"/>
  <c r="P19" i="91"/>
  <c r="R19" i="91"/>
  <c r="T19" i="91"/>
  <c r="V19" i="91"/>
  <c r="O20" i="91"/>
  <c r="Q20" i="91"/>
  <c r="S20" i="91"/>
  <c r="U20" i="91"/>
  <c r="P21" i="91"/>
  <c r="R21" i="91"/>
  <c r="T21" i="91"/>
  <c r="V21" i="91"/>
  <c r="P22" i="91"/>
  <c r="R22" i="91"/>
  <c r="T22" i="91"/>
  <c r="V22" i="91"/>
  <c r="P23" i="91"/>
  <c r="R23" i="91"/>
  <c r="T23" i="91"/>
  <c r="V23" i="91"/>
  <c r="P24" i="91"/>
  <c r="R24" i="91"/>
  <c r="T24" i="91"/>
  <c r="V24" i="91"/>
  <c r="P25" i="91"/>
  <c r="R25" i="91"/>
  <c r="T25" i="91"/>
  <c r="V25" i="91"/>
  <c r="P26" i="91"/>
  <c r="R26" i="91"/>
  <c r="T26" i="91"/>
  <c r="V26" i="91"/>
  <c r="P27" i="91"/>
  <c r="R27" i="91"/>
  <c r="T27" i="91"/>
  <c r="V27" i="91"/>
  <c r="P28" i="91"/>
  <c r="R28" i="91"/>
  <c r="T28" i="91"/>
  <c r="V28" i="91"/>
  <c r="P29" i="91"/>
  <c r="R29" i="91"/>
  <c r="T29" i="91"/>
  <c r="V29" i="91"/>
  <c r="P30" i="91"/>
  <c r="R30" i="91"/>
  <c r="T30" i="91"/>
  <c r="V30" i="91"/>
  <c r="P31" i="91"/>
  <c r="R31" i="91"/>
  <c r="T31" i="91"/>
  <c r="V31" i="91"/>
  <c r="P32" i="91"/>
  <c r="R32" i="91"/>
  <c r="T32" i="91"/>
  <c r="V32" i="91"/>
  <c r="P33" i="91"/>
  <c r="R33" i="91"/>
  <c r="T33" i="91"/>
  <c r="V33" i="91"/>
  <c r="P34" i="91"/>
  <c r="R34" i="91"/>
  <c r="T34" i="91"/>
  <c r="V34" i="91"/>
  <c r="P35" i="91"/>
  <c r="R35" i="91"/>
  <c r="V37" i="91"/>
  <c r="V39" i="91"/>
  <c r="V41" i="91"/>
  <c r="V43" i="91"/>
  <c r="V35" i="91"/>
  <c r="U35" i="91"/>
  <c r="O4" i="91"/>
  <c r="Q4" i="91"/>
  <c r="S4" i="91"/>
  <c r="O5" i="91"/>
  <c r="Q5" i="91"/>
  <c r="S5" i="91"/>
  <c r="O6" i="91"/>
  <c r="Q6" i="91"/>
  <c r="S6" i="91"/>
  <c r="O7" i="91"/>
  <c r="Q7" i="91"/>
  <c r="S7" i="91"/>
  <c r="O8" i="91"/>
  <c r="N8" i="91" s="1"/>
  <c r="Q8" i="91"/>
  <c r="S8" i="91"/>
  <c r="O9" i="91"/>
  <c r="Q9" i="91"/>
  <c r="S9" i="91"/>
  <c r="O10" i="91"/>
  <c r="Q10" i="91"/>
  <c r="S10" i="91"/>
  <c r="O11" i="91"/>
  <c r="Q11" i="91"/>
  <c r="S11" i="91"/>
  <c r="O12" i="91"/>
  <c r="Q12" i="91"/>
  <c r="S12" i="91"/>
  <c r="O13" i="91"/>
  <c r="Q13" i="91"/>
  <c r="S13" i="91"/>
  <c r="P14" i="91"/>
  <c r="R14" i="91"/>
  <c r="T14" i="91"/>
  <c r="O15" i="91"/>
  <c r="Q15" i="91"/>
  <c r="S15" i="91"/>
  <c r="P16" i="91"/>
  <c r="R16" i="91"/>
  <c r="T16" i="91"/>
  <c r="O17" i="91"/>
  <c r="Q17" i="91"/>
  <c r="S17" i="91"/>
  <c r="P18" i="91"/>
  <c r="R18" i="91"/>
  <c r="T18" i="91"/>
  <c r="O19" i="91"/>
  <c r="Q19" i="91"/>
  <c r="S19" i="91"/>
  <c r="P20" i="91"/>
  <c r="R20" i="91"/>
  <c r="T20" i="91"/>
  <c r="O21" i="91"/>
  <c r="Q21" i="91"/>
  <c r="S21" i="91"/>
  <c r="O22" i="91"/>
  <c r="Q22" i="91"/>
  <c r="S22" i="91"/>
  <c r="O23" i="91"/>
  <c r="Q23" i="91"/>
  <c r="S23" i="91"/>
  <c r="O24" i="91"/>
  <c r="N24" i="91" s="1"/>
  <c r="Q24" i="91"/>
  <c r="S24" i="91"/>
  <c r="O25" i="91"/>
  <c r="Q25" i="91"/>
  <c r="S25" i="91"/>
  <c r="O26" i="91"/>
  <c r="Q26" i="91"/>
  <c r="S26" i="91"/>
  <c r="O27" i="91"/>
  <c r="Q27" i="91"/>
  <c r="S27" i="91"/>
  <c r="O28" i="91"/>
  <c r="Q28" i="91"/>
  <c r="S28" i="91"/>
  <c r="O29" i="91"/>
  <c r="Q29" i="91"/>
  <c r="S29" i="91"/>
  <c r="O30" i="91"/>
  <c r="Q30" i="91"/>
  <c r="S30" i="91"/>
  <c r="O31" i="91"/>
  <c r="Q31" i="91"/>
  <c r="S31" i="91"/>
  <c r="O32" i="91"/>
  <c r="N32" i="91" s="1"/>
  <c r="Q32" i="91"/>
  <c r="S32" i="91"/>
  <c r="O33" i="91"/>
  <c r="Q33" i="91"/>
  <c r="S33" i="91"/>
  <c r="O34" i="91"/>
  <c r="Q34" i="91"/>
  <c r="S34" i="91"/>
  <c r="O35" i="91"/>
  <c r="Q35" i="91"/>
  <c r="S35" i="91"/>
  <c r="V36" i="91"/>
  <c r="V38" i="91"/>
  <c r="V40" i="91"/>
  <c r="V42" i="91"/>
  <c r="V44" i="91"/>
  <c r="O36" i="91"/>
  <c r="Q36" i="91"/>
  <c r="S36" i="91"/>
  <c r="U36" i="91"/>
  <c r="O37" i="91"/>
  <c r="Q37" i="91"/>
  <c r="S37" i="91"/>
  <c r="U37" i="91"/>
  <c r="O38" i="91"/>
  <c r="Q38" i="91"/>
  <c r="S38" i="91"/>
  <c r="U38" i="91"/>
  <c r="O39" i="91"/>
  <c r="Q39" i="91"/>
  <c r="S39" i="91"/>
  <c r="U39" i="91"/>
  <c r="O40" i="91"/>
  <c r="Q40" i="91"/>
  <c r="S40" i="91"/>
  <c r="U40" i="91"/>
  <c r="O41" i="91"/>
  <c r="Q41" i="91"/>
  <c r="S41" i="91"/>
  <c r="U41" i="91"/>
  <c r="O42" i="91"/>
  <c r="Q42" i="91"/>
  <c r="S42" i="91"/>
  <c r="U42" i="91"/>
  <c r="O43" i="91"/>
  <c r="Q43" i="91"/>
  <c r="S43" i="91"/>
  <c r="U43" i="91"/>
  <c r="O44" i="91"/>
  <c r="Q44" i="91"/>
  <c r="S44" i="91"/>
  <c r="U44" i="91"/>
  <c r="O4" i="92"/>
  <c r="Q4" i="92"/>
  <c r="S4" i="92"/>
  <c r="U4" i="92"/>
  <c r="O5" i="92"/>
  <c r="Q5" i="92"/>
  <c r="S5" i="92"/>
  <c r="U5" i="92"/>
  <c r="O6" i="92"/>
  <c r="Q6" i="92"/>
  <c r="S6" i="92"/>
  <c r="U6" i="92"/>
  <c r="O7" i="92"/>
  <c r="Q7" i="92"/>
  <c r="S7" i="92"/>
  <c r="U7" i="92"/>
  <c r="O8" i="92"/>
  <c r="Q8" i="92"/>
  <c r="S8" i="92"/>
  <c r="U8" i="92"/>
  <c r="O9" i="92"/>
  <c r="Q9" i="92"/>
  <c r="S9" i="92"/>
  <c r="U9" i="92"/>
  <c r="O10" i="92"/>
  <c r="Q10" i="92"/>
  <c r="S10" i="92"/>
  <c r="U10" i="92"/>
  <c r="O11" i="92"/>
  <c r="Q11" i="92"/>
  <c r="S11" i="92"/>
  <c r="U11" i="92"/>
  <c r="O12" i="92"/>
  <c r="Q12" i="92"/>
  <c r="S12" i="92"/>
  <c r="U12" i="92"/>
  <c r="O13" i="92"/>
  <c r="Q13" i="92"/>
  <c r="S13" i="92"/>
  <c r="U13" i="92"/>
  <c r="P14" i="92"/>
  <c r="R14" i="92"/>
  <c r="T14" i="92"/>
  <c r="V14" i="92"/>
  <c r="O15" i="92"/>
  <c r="Q15" i="92"/>
  <c r="S15" i="92"/>
  <c r="U15" i="92"/>
  <c r="P16" i="92"/>
  <c r="R16" i="92"/>
  <c r="T16" i="92"/>
  <c r="V16" i="92"/>
  <c r="O17" i="92"/>
  <c r="Q17" i="92"/>
  <c r="S17" i="92"/>
  <c r="U17" i="92"/>
  <c r="P18" i="92"/>
  <c r="R18" i="92"/>
  <c r="T18" i="92"/>
  <c r="V18" i="92"/>
  <c r="O19" i="92"/>
  <c r="Q19" i="92"/>
  <c r="S19" i="92"/>
  <c r="U19" i="92"/>
  <c r="P20" i="92"/>
  <c r="R20" i="92"/>
  <c r="T20" i="92"/>
  <c r="V20" i="92"/>
  <c r="O21" i="92"/>
  <c r="Q21" i="92"/>
  <c r="S21" i="92"/>
  <c r="U21" i="92"/>
  <c r="O22" i="92"/>
  <c r="Q22" i="92"/>
  <c r="S22" i="92"/>
  <c r="U22" i="92"/>
  <c r="O23" i="92"/>
  <c r="Q23" i="92"/>
  <c r="S23" i="92"/>
  <c r="U23" i="92"/>
  <c r="O24" i="92"/>
  <c r="Q24" i="92"/>
  <c r="S24" i="92"/>
  <c r="U24" i="92"/>
  <c r="O25" i="92"/>
  <c r="Q25" i="92"/>
  <c r="S25" i="92"/>
  <c r="U25" i="92"/>
  <c r="O26" i="92"/>
  <c r="Q26" i="92"/>
  <c r="S26" i="92"/>
  <c r="U26" i="92"/>
  <c r="O27" i="92"/>
  <c r="Q27" i="92"/>
  <c r="S27" i="92"/>
  <c r="U27" i="92"/>
  <c r="O28" i="92"/>
  <c r="Q28" i="92"/>
  <c r="S28" i="92"/>
  <c r="U28" i="92"/>
  <c r="O29" i="92"/>
  <c r="Q29" i="92"/>
  <c r="S29" i="92"/>
  <c r="U29" i="92"/>
  <c r="O30" i="92"/>
  <c r="Q30" i="92"/>
  <c r="S30" i="92"/>
  <c r="U30" i="92"/>
  <c r="O31" i="92"/>
  <c r="Q31" i="92"/>
  <c r="S31" i="92"/>
  <c r="U31" i="92"/>
  <c r="O32" i="92"/>
  <c r="Q32" i="92"/>
  <c r="S32" i="92"/>
  <c r="U32" i="92"/>
  <c r="O33" i="92"/>
  <c r="Q33" i="92"/>
  <c r="S33" i="92"/>
  <c r="U33" i="92"/>
  <c r="O34" i="92"/>
  <c r="Q34" i="92"/>
  <c r="S34" i="92"/>
  <c r="U34" i="92"/>
  <c r="O35" i="92"/>
  <c r="Q35" i="92"/>
  <c r="S35" i="92"/>
  <c r="U35" i="92"/>
  <c r="O36" i="92"/>
  <c r="Q36" i="92"/>
  <c r="S36" i="92"/>
  <c r="U36" i="92"/>
  <c r="O37" i="92"/>
  <c r="Q37" i="92"/>
  <c r="S37" i="92"/>
  <c r="U37" i="92"/>
  <c r="O38" i="92"/>
  <c r="Q38" i="92"/>
  <c r="S38" i="92"/>
  <c r="U38" i="92"/>
  <c r="O39" i="92"/>
  <c r="Q39" i="92"/>
  <c r="S39" i="92"/>
  <c r="U39" i="92"/>
  <c r="O40" i="92"/>
  <c r="Q40" i="92"/>
  <c r="S40" i="92"/>
  <c r="U40" i="92"/>
  <c r="O41" i="92"/>
  <c r="Q41" i="92"/>
  <c r="S41" i="92"/>
  <c r="U41" i="92"/>
  <c r="O42" i="92"/>
  <c r="Q42" i="92"/>
  <c r="S42" i="92"/>
  <c r="U42" i="92"/>
  <c r="O43" i="92"/>
  <c r="Q43" i="92"/>
  <c r="S43" i="92"/>
  <c r="U43" i="92"/>
  <c r="O44" i="92"/>
  <c r="Q44" i="92"/>
  <c r="S44" i="92"/>
  <c r="U44" i="92"/>
  <c r="P36" i="91"/>
  <c r="R36" i="91"/>
  <c r="T36" i="91"/>
  <c r="P37" i="91"/>
  <c r="R37" i="91"/>
  <c r="T37" i="91"/>
  <c r="P38" i="91"/>
  <c r="R38" i="91"/>
  <c r="T38" i="91"/>
  <c r="P39" i="91"/>
  <c r="R39" i="91"/>
  <c r="T39" i="91"/>
  <c r="P40" i="91"/>
  <c r="R40" i="91"/>
  <c r="T40" i="91"/>
  <c r="P41" i="91"/>
  <c r="R41" i="91"/>
  <c r="T41" i="91"/>
  <c r="P42" i="91"/>
  <c r="R42" i="91"/>
  <c r="T42" i="91"/>
  <c r="P43" i="91"/>
  <c r="R43" i="91"/>
  <c r="T43" i="91"/>
  <c r="P44" i="91"/>
  <c r="R44" i="91"/>
  <c r="T44" i="91"/>
  <c r="P4" i="92"/>
  <c r="R4" i="92"/>
  <c r="T4" i="92"/>
  <c r="P5" i="92"/>
  <c r="R5" i="92"/>
  <c r="T5" i="92"/>
  <c r="P6" i="92"/>
  <c r="R6" i="92"/>
  <c r="T6" i="92"/>
  <c r="P7" i="92"/>
  <c r="R7" i="92"/>
  <c r="T7" i="92"/>
  <c r="P8" i="92"/>
  <c r="R8" i="92"/>
  <c r="T8" i="92"/>
  <c r="P9" i="92"/>
  <c r="R9" i="92"/>
  <c r="T9" i="92"/>
  <c r="P10" i="92"/>
  <c r="R10" i="92"/>
  <c r="T10" i="92"/>
  <c r="P11" i="92"/>
  <c r="R11" i="92"/>
  <c r="T11" i="92"/>
  <c r="P12" i="92"/>
  <c r="R12" i="92"/>
  <c r="T12" i="92"/>
  <c r="P13" i="92"/>
  <c r="R13" i="92"/>
  <c r="T13" i="92"/>
  <c r="O14" i="92"/>
  <c r="Q14" i="92"/>
  <c r="S14" i="92"/>
  <c r="P15" i="92"/>
  <c r="R15" i="92"/>
  <c r="T15" i="92"/>
  <c r="O16" i="92"/>
  <c r="Q16" i="92"/>
  <c r="S16" i="92"/>
  <c r="P17" i="92"/>
  <c r="R17" i="92"/>
  <c r="T17" i="92"/>
  <c r="O18" i="92"/>
  <c r="Q18" i="92"/>
  <c r="S18" i="92"/>
  <c r="P19" i="92"/>
  <c r="R19" i="92"/>
  <c r="T19" i="92"/>
  <c r="O20" i="92"/>
  <c r="Q20" i="92"/>
  <c r="S20" i="92"/>
  <c r="P21" i="92"/>
  <c r="R21" i="92"/>
  <c r="T21" i="92"/>
  <c r="P22" i="92"/>
  <c r="R22" i="92"/>
  <c r="T22" i="92"/>
  <c r="P23" i="92"/>
  <c r="R23" i="92"/>
  <c r="T23" i="92"/>
  <c r="P24" i="92"/>
  <c r="R24" i="92"/>
  <c r="T24" i="92"/>
  <c r="P25" i="92"/>
  <c r="R25" i="92"/>
  <c r="T25" i="92"/>
  <c r="P26" i="92"/>
  <c r="R26" i="92"/>
  <c r="T26" i="92"/>
  <c r="P27" i="92"/>
  <c r="R27" i="92"/>
  <c r="T27" i="92"/>
  <c r="P28" i="92"/>
  <c r="R28" i="92"/>
  <c r="T28" i="92"/>
  <c r="P29" i="92"/>
  <c r="R29" i="92"/>
  <c r="T29" i="92"/>
  <c r="P30" i="92"/>
  <c r="R30" i="92"/>
  <c r="T30" i="92"/>
  <c r="P31" i="92"/>
  <c r="R31" i="92"/>
  <c r="T31" i="92"/>
  <c r="P32" i="92"/>
  <c r="R32" i="92"/>
  <c r="T32" i="92"/>
  <c r="P33" i="92"/>
  <c r="R33" i="92"/>
  <c r="T33" i="92"/>
  <c r="P34" i="92"/>
  <c r="R34" i="92"/>
  <c r="T34" i="92"/>
  <c r="P35" i="92"/>
  <c r="R35" i="92"/>
  <c r="T35" i="92"/>
  <c r="P36" i="92"/>
  <c r="R36" i="92"/>
  <c r="T36" i="92"/>
  <c r="P37" i="92"/>
  <c r="R37" i="92"/>
  <c r="T37" i="92"/>
  <c r="P38" i="92"/>
  <c r="R38" i="92"/>
  <c r="T38" i="92"/>
  <c r="P39" i="92"/>
  <c r="R39" i="92"/>
  <c r="T39" i="92"/>
  <c r="P40" i="92"/>
  <c r="R40" i="92"/>
  <c r="T40" i="92"/>
  <c r="P41" i="92"/>
  <c r="R41" i="92"/>
  <c r="T41" i="92"/>
  <c r="P42" i="92"/>
  <c r="R42" i="92"/>
  <c r="T42" i="92"/>
  <c r="P43" i="92"/>
  <c r="R43" i="92"/>
  <c r="T43" i="92"/>
  <c r="P44" i="92"/>
  <c r="R44" i="92"/>
  <c r="T44" i="92"/>
  <c r="R4" i="82"/>
  <c r="U5" i="82"/>
  <c r="U6" i="82"/>
  <c r="U8" i="82"/>
  <c r="U10" i="82"/>
  <c r="U12" i="82"/>
  <c r="U22" i="82"/>
  <c r="U24" i="82"/>
  <c r="U26" i="82"/>
  <c r="U6" i="88"/>
  <c r="U8" i="88"/>
  <c r="U10" i="88"/>
  <c r="U12" i="88"/>
  <c r="U7" i="82"/>
  <c r="U9" i="82"/>
  <c r="U11" i="82"/>
  <c r="U13" i="82"/>
  <c r="U14" i="82"/>
  <c r="U15" i="82"/>
  <c r="U16" i="82"/>
  <c r="U17" i="82"/>
  <c r="U18" i="82"/>
  <c r="U19" i="82"/>
  <c r="U20" i="82"/>
  <c r="U21" i="82"/>
  <c r="U23" i="82"/>
  <c r="U25" i="82"/>
  <c r="U27" i="82"/>
  <c r="U7" i="88"/>
  <c r="U9" i="88"/>
  <c r="U11" i="88"/>
  <c r="U13" i="88"/>
  <c r="P39" i="88"/>
  <c r="T38" i="88"/>
  <c r="P38" i="88"/>
  <c r="T37" i="88"/>
  <c r="P37" i="88"/>
  <c r="T36" i="88"/>
  <c r="P36" i="88"/>
  <c r="T35" i="88"/>
  <c r="P35" i="88"/>
  <c r="T34" i="88"/>
  <c r="P34" i="88"/>
  <c r="T33" i="88"/>
  <c r="P33" i="88"/>
  <c r="T32" i="88"/>
  <c r="P32" i="88"/>
  <c r="T31" i="88"/>
  <c r="P31" i="88"/>
  <c r="T30" i="88"/>
  <c r="P30" i="88"/>
  <c r="T29" i="88"/>
  <c r="P29" i="88"/>
  <c r="T28" i="88"/>
  <c r="P28" i="88"/>
  <c r="T27" i="88"/>
  <c r="P27" i="88"/>
  <c r="T26" i="88"/>
  <c r="P26" i="88"/>
  <c r="T25" i="88"/>
  <c r="P25" i="88"/>
  <c r="T24" i="88"/>
  <c r="P24" i="88"/>
  <c r="T23" i="88"/>
  <c r="P23" i="88"/>
  <c r="T22" i="88"/>
  <c r="P22" i="88"/>
  <c r="T21" i="88"/>
  <c r="P21" i="88"/>
  <c r="R38" i="88"/>
  <c r="R37" i="88"/>
  <c r="R36" i="88"/>
  <c r="R35" i="88"/>
  <c r="R34" i="88"/>
  <c r="R33" i="88"/>
  <c r="R32" i="88"/>
  <c r="R31" i="88"/>
  <c r="R30" i="88"/>
  <c r="R29" i="88"/>
  <c r="R28" i="88"/>
  <c r="R27" i="88"/>
  <c r="R26" i="88"/>
  <c r="R25" i="88"/>
  <c r="R24" i="88"/>
  <c r="R23" i="88"/>
  <c r="R22" i="88"/>
  <c r="R21" i="88"/>
  <c r="V38" i="88"/>
  <c r="V37" i="88"/>
  <c r="V36" i="88"/>
  <c r="V35" i="88"/>
  <c r="V34" i="88"/>
  <c r="V33" i="88"/>
  <c r="V32" i="88"/>
  <c r="V31" i="88"/>
  <c r="V30" i="88"/>
  <c r="V29" i="88"/>
  <c r="V28" i="88"/>
  <c r="V27" i="88"/>
  <c r="V26" i="88"/>
  <c r="V25" i="88"/>
  <c r="V24" i="88"/>
  <c r="V23" i="88"/>
  <c r="V22" i="88"/>
  <c r="V21" i="88"/>
  <c r="V14" i="88"/>
  <c r="T14" i="88"/>
  <c r="R14" i="88"/>
  <c r="V18" i="88"/>
  <c r="T18" i="88"/>
  <c r="R18" i="88"/>
  <c r="P18" i="88"/>
  <c r="N18" i="88" s="1"/>
  <c r="P4" i="88"/>
  <c r="R4" i="88"/>
  <c r="T4" i="88"/>
  <c r="V4" i="88"/>
  <c r="P5" i="88"/>
  <c r="R5" i="88"/>
  <c r="T5" i="88"/>
  <c r="V5" i="88"/>
  <c r="P6" i="88"/>
  <c r="R6" i="88"/>
  <c r="T6" i="88"/>
  <c r="V6" i="88"/>
  <c r="P7" i="88"/>
  <c r="R7" i="88"/>
  <c r="T7" i="88"/>
  <c r="V7" i="88"/>
  <c r="P8" i="88"/>
  <c r="R8" i="88"/>
  <c r="T8" i="88"/>
  <c r="V8" i="88"/>
  <c r="P9" i="88"/>
  <c r="R9" i="88"/>
  <c r="T9" i="88"/>
  <c r="V9" i="88"/>
  <c r="P10" i="88"/>
  <c r="R10" i="88"/>
  <c r="T10" i="88"/>
  <c r="V10" i="88"/>
  <c r="P11" i="88"/>
  <c r="R11" i="88"/>
  <c r="T11" i="88"/>
  <c r="V11" i="88"/>
  <c r="P12" i="88"/>
  <c r="R12" i="88"/>
  <c r="T12" i="88"/>
  <c r="V12" i="88"/>
  <c r="P13" i="88"/>
  <c r="R13" i="88"/>
  <c r="T13" i="88"/>
  <c r="V13" i="88"/>
  <c r="O14" i="88"/>
  <c r="Q14" i="88"/>
  <c r="U14" i="88"/>
  <c r="U15" i="88"/>
  <c r="P15" i="88"/>
  <c r="T15" i="88"/>
  <c r="O16" i="88"/>
  <c r="S16" i="88"/>
  <c r="R17" i="88"/>
  <c r="V17" i="88"/>
  <c r="Q18" i="88"/>
  <c r="U18" i="88"/>
  <c r="U19" i="88"/>
  <c r="P19" i="88"/>
  <c r="T19" i="88"/>
  <c r="O20" i="88"/>
  <c r="U22" i="88"/>
  <c r="U24" i="88"/>
  <c r="U26" i="88"/>
  <c r="U28" i="88"/>
  <c r="U30" i="88"/>
  <c r="U32" i="88"/>
  <c r="U34" i="88"/>
  <c r="U36" i="88"/>
  <c r="U38" i="88"/>
  <c r="U40" i="88"/>
  <c r="U42" i="88"/>
  <c r="U44" i="88"/>
  <c r="V16" i="88"/>
  <c r="T16" i="88"/>
  <c r="R16" i="88"/>
  <c r="P16" i="88"/>
  <c r="V20" i="88"/>
  <c r="T20" i="88"/>
  <c r="R20" i="88"/>
  <c r="P20" i="88"/>
  <c r="O4" i="88"/>
  <c r="Q4" i="88"/>
  <c r="S4" i="88"/>
  <c r="O5" i="88"/>
  <c r="Q5" i="88"/>
  <c r="S5" i="88"/>
  <c r="O6" i="88"/>
  <c r="Q6" i="88"/>
  <c r="S6" i="88"/>
  <c r="O7" i="88"/>
  <c r="Q7" i="88"/>
  <c r="S7" i="88"/>
  <c r="O8" i="88"/>
  <c r="N8" i="88" s="1"/>
  <c r="Q8" i="88"/>
  <c r="S8" i="88"/>
  <c r="O9" i="88"/>
  <c r="Q9" i="88"/>
  <c r="S9" i="88"/>
  <c r="O10" i="88"/>
  <c r="Q10" i="88"/>
  <c r="S10" i="88"/>
  <c r="O11" i="88"/>
  <c r="Q11" i="88"/>
  <c r="S11" i="88"/>
  <c r="O12" i="88"/>
  <c r="Q12" i="88"/>
  <c r="S12" i="88"/>
  <c r="O13" i="88"/>
  <c r="Q13" i="88"/>
  <c r="S13" i="88"/>
  <c r="P14" i="88"/>
  <c r="S14" i="88"/>
  <c r="R15" i="88"/>
  <c r="V15" i="88"/>
  <c r="Q16" i="88"/>
  <c r="U16" i="88"/>
  <c r="U17" i="88"/>
  <c r="P17" i="88"/>
  <c r="T17" i="88"/>
  <c r="S18" i="88"/>
  <c r="R19" i="88"/>
  <c r="V19" i="88"/>
  <c r="Q20" i="88"/>
  <c r="U20" i="88"/>
  <c r="U21" i="88"/>
  <c r="U23" i="88"/>
  <c r="U25" i="88"/>
  <c r="U27" i="88"/>
  <c r="U29" i="88"/>
  <c r="U31" i="88"/>
  <c r="U33" i="88"/>
  <c r="U35" i="88"/>
  <c r="U37" i="88"/>
  <c r="U39" i="88"/>
  <c r="U41" i="88"/>
  <c r="U43" i="88"/>
  <c r="R39" i="88"/>
  <c r="T39" i="88"/>
  <c r="V39" i="88"/>
  <c r="P40" i="88"/>
  <c r="R40" i="88"/>
  <c r="T40" i="88"/>
  <c r="V40" i="88"/>
  <c r="P41" i="88"/>
  <c r="R41" i="88"/>
  <c r="T41" i="88"/>
  <c r="V41" i="88"/>
  <c r="P42" i="88"/>
  <c r="R42" i="88"/>
  <c r="T42" i="88"/>
  <c r="V42" i="88"/>
  <c r="P43" i="88"/>
  <c r="R43" i="88"/>
  <c r="T43" i="88"/>
  <c r="V43" i="88"/>
  <c r="P44" i="88"/>
  <c r="R44" i="88"/>
  <c r="T44" i="88"/>
  <c r="V44" i="88"/>
  <c r="O15" i="88"/>
  <c r="Q15" i="88"/>
  <c r="S15" i="88"/>
  <c r="O17" i="88"/>
  <c r="Q17" i="88"/>
  <c r="S17" i="88"/>
  <c r="O19" i="88"/>
  <c r="Q19" i="88"/>
  <c r="S19" i="88"/>
  <c r="O21" i="88"/>
  <c r="Q21" i="88"/>
  <c r="S21" i="88"/>
  <c r="O22" i="88"/>
  <c r="Q22" i="88"/>
  <c r="S22" i="88"/>
  <c r="O23" i="88"/>
  <c r="Q23" i="88"/>
  <c r="S23" i="88"/>
  <c r="O24" i="88"/>
  <c r="Q24" i="88"/>
  <c r="S24" i="88"/>
  <c r="O25" i="88"/>
  <c r="Q25" i="88"/>
  <c r="S25" i="88"/>
  <c r="O26" i="88"/>
  <c r="Q26" i="88"/>
  <c r="S26" i="88"/>
  <c r="O27" i="88"/>
  <c r="Q27" i="88"/>
  <c r="S27" i="88"/>
  <c r="O28" i="88"/>
  <c r="Q28" i="88"/>
  <c r="S28" i="88"/>
  <c r="O29" i="88"/>
  <c r="Q29" i="88"/>
  <c r="S29" i="88"/>
  <c r="O30" i="88"/>
  <c r="Q30" i="88"/>
  <c r="S30" i="88"/>
  <c r="O31" i="88"/>
  <c r="Q31" i="88"/>
  <c r="S31" i="88"/>
  <c r="O32" i="88"/>
  <c r="Q32" i="88"/>
  <c r="S32" i="88"/>
  <c r="O33" i="88"/>
  <c r="Q33" i="88"/>
  <c r="S33" i="88"/>
  <c r="O34" i="88"/>
  <c r="Q34" i="88"/>
  <c r="S34" i="88"/>
  <c r="O35" i="88"/>
  <c r="Q35" i="88"/>
  <c r="S35" i="88"/>
  <c r="O36" i="88"/>
  <c r="Q36" i="88"/>
  <c r="S36" i="88"/>
  <c r="O37" i="88"/>
  <c r="Q37" i="88"/>
  <c r="S37" i="88"/>
  <c r="O38" i="88"/>
  <c r="Q38" i="88"/>
  <c r="S38" i="88"/>
  <c r="O39" i="88"/>
  <c r="Q39" i="88"/>
  <c r="S39" i="88"/>
  <c r="O40" i="88"/>
  <c r="Q40" i="88"/>
  <c r="S40" i="88"/>
  <c r="O41" i="88"/>
  <c r="Q41" i="88"/>
  <c r="S41" i="88"/>
  <c r="O42" i="88"/>
  <c r="Q42" i="88"/>
  <c r="S42" i="88"/>
  <c r="O43" i="88"/>
  <c r="Q43" i="88"/>
  <c r="S43" i="88"/>
  <c r="O44" i="88"/>
  <c r="Q44" i="88"/>
  <c r="S44" i="88"/>
  <c r="U28" i="82"/>
  <c r="S28" i="82"/>
  <c r="Q28" i="82"/>
  <c r="O28" i="82"/>
  <c r="O4" i="82"/>
  <c r="Q4" i="82"/>
  <c r="S4" i="82"/>
  <c r="O5" i="82"/>
  <c r="Q5" i="82"/>
  <c r="S5" i="82"/>
  <c r="O6" i="82"/>
  <c r="Q6" i="82"/>
  <c r="S6" i="82"/>
  <c r="O7" i="82"/>
  <c r="Q7" i="82"/>
  <c r="S7" i="82"/>
  <c r="O8" i="82"/>
  <c r="Q8" i="82"/>
  <c r="S8" i="82"/>
  <c r="O9" i="82"/>
  <c r="Q9" i="82"/>
  <c r="S9" i="82"/>
  <c r="O10" i="82"/>
  <c r="Q10" i="82"/>
  <c r="S10" i="82"/>
  <c r="O11" i="82"/>
  <c r="Q11" i="82"/>
  <c r="S11" i="82"/>
  <c r="O12" i="82"/>
  <c r="Q12" i="82"/>
  <c r="S12" i="82"/>
  <c r="O13" i="82"/>
  <c r="Q13" i="82"/>
  <c r="S13" i="82"/>
  <c r="P14" i="82"/>
  <c r="R14" i="82"/>
  <c r="T14" i="82"/>
  <c r="V14" i="82"/>
  <c r="O15" i="82"/>
  <c r="Q15" i="82"/>
  <c r="S15" i="82"/>
  <c r="P16" i="82"/>
  <c r="R16" i="82"/>
  <c r="T16" i="82"/>
  <c r="V16" i="82"/>
  <c r="O17" i="82"/>
  <c r="Q17" i="82"/>
  <c r="S17" i="82"/>
  <c r="P18" i="82"/>
  <c r="R18" i="82"/>
  <c r="T18" i="82"/>
  <c r="V18" i="82"/>
  <c r="O19" i="82"/>
  <c r="Q19" i="82"/>
  <c r="S19" i="82"/>
  <c r="P20" i="82"/>
  <c r="R20" i="82"/>
  <c r="T20" i="82"/>
  <c r="V20" i="82"/>
  <c r="O21" i="82"/>
  <c r="Q21" i="82"/>
  <c r="S21" i="82"/>
  <c r="O22" i="82"/>
  <c r="Q22" i="82"/>
  <c r="S22" i="82"/>
  <c r="O23" i="82"/>
  <c r="Q23" i="82"/>
  <c r="S23" i="82"/>
  <c r="O24" i="82"/>
  <c r="Q24" i="82"/>
  <c r="S24" i="82"/>
  <c r="O25" i="82"/>
  <c r="Q25" i="82"/>
  <c r="S25" i="82"/>
  <c r="O26" i="82"/>
  <c r="Q26" i="82"/>
  <c r="S26" i="82"/>
  <c r="O27" i="82"/>
  <c r="Q27" i="82"/>
  <c r="S27" i="82"/>
  <c r="P28" i="82"/>
  <c r="T28" i="82"/>
  <c r="U29" i="82"/>
  <c r="P29" i="82"/>
  <c r="T29" i="82"/>
  <c r="U30" i="82"/>
  <c r="P30" i="82"/>
  <c r="T30" i="82"/>
  <c r="U31" i="82"/>
  <c r="P31" i="82"/>
  <c r="T31" i="82"/>
  <c r="U32" i="82"/>
  <c r="P32" i="82"/>
  <c r="T32" i="82"/>
  <c r="U33" i="82"/>
  <c r="P33" i="82"/>
  <c r="T33" i="82"/>
  <c r="U34" i="82"/>
  <c r="P34" i="82"/>
  <c r="T34" i="82"/>
  <c r="U35" i="82"/>
  <c r="P35" i="82"/>
  <c r="T35" i="82"/>
  <c r="U36" i="82"/>
  <c r="P36" i="82"/>
  <c r="T36" i="82"/>
  <c r="U37" i="82"/>
  <c r="P37" i="82"/>
  <c r="T37" i="82"/>
  <c r="U38" i="82"/>
  <c r="P38" i="82"/>
  <c r="T38" i="82"/>
  <c r="U39" i="82"/>
  <c r="P39" i="82"/>
  <c r="T39" i="82"/>
  <c r="U40" i="82"/>
  <c r="P40" i="82"/>
  <c r="T40" i="82"/>
  <c r="U41" i="82"/>
  <c r="P41" i="82"/>
  <c r="T41" i="82"/>
  <c r="U42" i="82"/>
  <c r="P42" i="82"/>
  <c r="T42" i="82"/>
  <c r="U43" i="82"/>
  <c r="P43" i="82"/>
  <c r="T43" i="82"/>
  <c r="U44" i="82"/>
  <c r="P44" i="82"/>
  <c r="T44" i="82"/>
  <c r="P4" i="82"/>
  <c r="T4" i="82"/>
  <c r="P5" i="82"/>
  <c r="R5" i="82"/>
  <c r="T5" i="82"/>
  <c r="P6" i="82"/>
  <c r="R6" i="82"/>
  <c r="T6" i="82"/>
  <c r="V6" i="82"/>
  <c r="P7" i="82"/>
  <c r="R7" i="82"/>
  <c r="T7" i="82"/>
  <c r="V7" i="82"/>
  <c r="P8" i="82"/>
  <c r="R8" i="82"/>
  <c r="T8" i="82"/>
  <c r="V8" i="82"/>
  <c r="P9" i="82"/>
  <c r="R9" i="82"/>
  <c r="T9" i="82"/>
  <c r="V9" i="82"/>
  <c r="P10" i="82"/>
  <c r="R10" i="82"/>
  <c r="T10" i="82"/>
  <c r="V10" i="82"/>
  <c r="P11" i="82"/>
  <c r="R11" i="82"/>
  <c r="T11" i="82"/>
  <c r="V11" i="82"/>
  <c r="P12" i="82"/>
  <c r="R12" i="82"/>
  <c r="T12" i="82"/>
  <c r="V12" i="82"/>
  <c r="P13" i="82"/>
  <c r="R13" i="82"/>
  <c r="T13" i="82"/>
  <c r="V13" i="82"/>
  <c r="O14" i="82"/>
  <c r="Q14" i="82"/>
  <c r="S14" i="82"/>
  <c r="P15" i="82"/>
  <c r="R15" i="82"/>
  <c r="T15" i="82"/>
  <c r="V15" i="82"/>
  <c r="O16" i="82"/>
  <c r="Q16" i="82"/>
  <c r="S16" i="82"/>
  <c r="P17" i="82"/>
  <c r="R17" i="82"/>
  <c r="T17" i="82"/>
  <c r="V17" i="82"/>
  <c r="O18" i="82"/>
  <c r="Q18" i="82"/>
  <c r="S18" i="82"/>
  <c r="P19" i="82"/>
  <c r="R19" i="82"/>
  <c r="T19" i="82"/>
  <c r="V19" i="82"/>
  <c r="O20" i="82"/>
  <c r="Q20" i="82"/>
  <c r="S20" i="82"/>
  <c r="P21" i="82"/>
  <c r="R21" i="82"/>
  <c r="T21" i="82"/>
  <c r="V21" i="82"/>
  <c r="P22" i="82"/>
  <c r="R22" i="82"/>
  <c r="T22" i="82"/>
  <c r="V22" i="82"/>
  <c r="P23" i="82"/>
  <c r="R23" i="82"/>
  <c r="T23" i="82"/>
  <c r="V23" i="82"/>
  <c r="P24" i="82"/>
  <c r="R24" i="82"/>
  <c r="T24" i="82"/>
  <c r="V24" i="82"/>
  <c r="P25" i="82"/>
  <c r="R25" i="82"/>
  <c r="T25" i="82"/>
  <c r="V25" i="82"/>
  <c r="P26" i="82"/>
  <c r="R26" i="82"/>
  <c r="T26" i="82"/>
  <c r="V26" i="82"/>
  <c r="P27" i="82"/>
  <c r="R27" i="82"/>
  <c r="V27" i="82"/>
  <c r="R28" i="82"/>
  <c r="V28" i="82"/>
  <c r="R29" i="82"/>
  <c r="V29" i="82"/>
  <c r="R30" i="82"/>
  <c r="V30" i="82"/>
  <c r="R31" i="82"/>
  <c r="V31" i="82"/>
  <c r="R32" i="82"/>
  <c r="V32" i="82"/>
  <c r="R33" i="82"/>
  <c r="V33" i="82"/>
  <c r="R34" i="82"/>
  <c r="V34" i="82"/>
  <c r="R35" i="82"/>
  <c r="V35" i="82"/>
  <c r="R36" i="82"/>
  <c r="V36" i="82"/>
  <c r="R37" i="82"/>
  <c r="V37" i="82"/>
  <c r="R38" i="82"/>
  <c r="V38" i="82"/>
  <c r="R39" i="82"/>
  <c r="V39" i="82"/>
  <c r="R40" i="82"/>
  <c r="V40" i="82"/>
  <c r="R41" i="82"/>
  <c r="V41" i="82"/>
  <c r="R42" i="82"/>
  <c r="V42" i="82"/>
  <c r="R43" i="82"/>
  <c r="V43" i="82"/>
  <c r="O29" i="82"/>
  <c r="Q29" i="82"/>
  <c r="S29" i="82"/>
  <c r="O30" i="82"/>
  <c r="Q30" i="82"/>
  <c r="S30" i="82"/>
  <c r="O31" i="82"/>
  <c r="Q31" i="82"/>
  <c r="S31" i="82"/>
  <c r="O32" i="82"/>
  <c r="Q32" i="82"/>
  <c r="S32" i="82"/>
  <c r="O33" i="82"/>
  <c r="Q33" i="82"/>
  <c r="S33" i="82"/>
  <c r="O34" i="82"/>
  <c r="Q34" i="82"/>
  <c r="S34" i="82"/>
  <c r="O35" i="82"/>
  <c r="Q35" i="82"/>
  <c r="S35" i="82"/>
  <c r="O36" i="82"/>
  <c r="Q36" i="82"/>
  <c r="S36" i="82"/>
  <c r="O37" i="82"/>
  <c r="Q37" i="82"/>
  <c r="S37" i="82"/>
  <c r="O38" i="82"/>
  <c r="Q38" i="82"/>
  <c r="S38" i="82"/>
  <c r="O39" i="82"/>
  <c r="Q39" i="82"/>
  <c r="S39" i="82"/>
  <c r="O40" i="82"/>
  <c r="Q40" i="82"/>
  <c r="S40" i="82"/>
  <c r="O41" i="82"/>
  <c r="Q41" i="82"/>
  <c r="S41" i="82"/>
  <c r="O42" i="82"/>
  <c r="Q42" i="82"/>
  <c r="S42" i="82"/>
  <c r="O43" i="82"/>
  <c r="Q43" i="82"/>
  <c r="S43" i="82"/>
  <c r="O44" i="82"/>
  <c r="Q44" i="82"/>
  <c r="S44" i="82"/>
  <c r="P17" i="72"/>
  <c r="R4" i="72"/>
  <c r="U5" i="72"/>
  <c r="U6" i="72"/>
  <c r="U8" i="72"/>
  <c r="U10" i="72"/>
  <c r="U12" i="72"/>
  <c r="U22" i="72"/>
  <c r="U24" i="72"/>
  <c r="U26" i="72"/>
  <c r="U28" i="72"/>
  <c r="U30" i="72"/>
  <c r="U32" i="72"/>
  <c r="U34" i="72"/>
  <c r="U36" i="72"/>
  <c r="U38" i="72"/>
  <c r="U40" i="72"/>
  <c r="U42" i="72"/>
  <c r="U44" i="72"/>
  <c r="V7" i="78"/>
  <c r="V9" i="78"/>
  <c r="V11" i="78"/>
  <c r="V13" i="78"/>
  <c r="U14" i="78"/>
  <c r="V15" i="78"/>
  <c r="U16" i="78"/>
  <c r="V17" i="78"/>
  <c r="U18" i="78"/>
  <c r="V19" i="78"/>
  <c r="U20" i="78"/>
  <c r="V21" i="78"/>
  <c r="V23" i="78"/>
  <c r="V25" i="78"/>
  <c r="V27" i="78"/>
  <c r="V29" i="78"/>
  <c r="V31" i="78"/>
  <c r="V33" i="78"/>
  <c r="V35" i="78"/>
  <c r="V37" i="78"/>
  <c r="V39" i="78"/>
  <c r="V41" i="78"/>
  <c r="V43" i="78"/>
  <c r="V4" i="72"/>
  <c r="U7" i="72"/>
  <c r="U9" i="72"/>
  <c r="U11" i="72"/>
  <c r="U13" i="72"/>
  <c r="V14" i="72"/>
  <c r="U15" i="72"/>
  <c r="V16" i="72"/>
  <c r="U17" i="72"/>
  <c r="V18" i="72"/>
  <c r="U19" i="72"/>
  <c r="V20" i="72"/>
  <c r="U21" i="72"/>
  <c r="U23" i="72"/>
  <c r="U25" i="72"/>
  <c r="U27" i="72"/>
  <c r="U29" i="72"/>
  <c r="U31" i="72"/>
  <c r="U33" i="72"/>
  <c r="U35" i="72"/>
  <c r="U37" i="72"/>
  <c r="U39" i="72"/>
  <c r="U41" i="72"/>
  <c r="U43" i="72"/>
  <c r="V6" i="78"/>
  <c r="V8" i="78"/>
  <c r="V10" i="78"/>
  <c r="V12" i="78"/>
  <c r="V22" i="78"/>
  <c r="V24" i="78"/>
  <c r="V26" i="78"/>
  <c r="V28" i="78"/>
  <c r="V30" i="78"/>
  <c r="V32" i="78"/>
  <c r="V34" i="78"/>
  <c r="V36" i="78"/>
  <c r="V38" i="78"/>
  <c r="V40" i="78"/>
  <c r="V42" i="78"/>
  <c r="V44" i="78"/>
  <c r="O4" i="78"/>
  <c r="Q4" i="78"/>
  <c r="S4" i="78"/>
  <c r="U4" i="78"/>
  <c r="O5" i="78"/>
  <c r="Q5" i="78"/>
  <c r="S5" i="78"/>
  <c r="U5" i="78"/>
  <c r="O6" i="78"/>
  <c r="Q6" i="78"/>
  <c r="S6" i="78"/>
  <c r="U6" i="78"/>
  <c r="O7" i="78"/>
  <c r="Q7" i="78"/>
  <c r="S7" i="78"/>
  <c r="U7" i="78"/>
  <c r="O8" i="78"/>
  <c r="Q8" i="78"/>
  <c r="S8" i="78"/>
  <c r="U8" i="78"/>
  <c r="O9" i="78"/>
  <c r="Q9" i="78"/>
  <c r="S9" i="78"/>
  <c r="U9" i="78"/>
  <c r="O10" i="78"/>
  <c r="Q10" i="78"/>
  <c r="S10" i="78"/>
  <c r="U10" i="78"/>
  <c r="O11" i="78"/>
  <c r="Q11" i="78"/>
  <c r="S11" i="78"/>
  <c r="U11" i="78"/>
  <c r="O12" i="78"/>
  <c r="Q12" i="78"/>
  <c r="S12" i="78"/>
  <c r="U12" i="78"/>
  <c r="O13" i="78"/>
  <c r="Q13" i="78"/>
  <c r="S13" i="78"/>
  <c r="U13" i="78"/>
  <c r="P14" i="78"/>
  <c r="R14" i="78"/>
  <c r="T14" i="78"/>
  <c r="V14" i="78"/>
  <c r="O15" i="78"/>
  <c r="Q15" i="78"/>
  <c r="S15" i="78"/>
  <c r="U15" i="78"/>
  <c r="P16" i="78"/>
  <c r="R16" i="78"/>
  <c r="T16" i="78"/>
  <c r="V16" i="78"/>
  <c r="O17" i="78"/>
  <c r="Q17" i="78"/>
  <c r="S17" i="78"/>
  <c r="U17" i="78"/>
  <c r="P18" i="78"/>
  <c r="R18" i="78"/>
  <c r="T18" i="78"/>
  <c r="V18" i="78"/>
  <c r="O19" i="78"/>
  <c r="Q19" i="78"/>
  <c r="S19" i="78"/>
  <c r="U19" i="78"/>
  <c r="P20" i="78"/>
  <c r="O21" i="78"/>
  <c r="Q21" i="78"/>
  <c r="S21" i="78"/>
  <c r="U21" i="78"/>
  <c r="O22" i="78"/>
  <c r="Q22" i="78"/>
  <c r="S22" i="78"/>
  <c r="U22" i="78"/>
  <c r="O23" i="78"/>
  <c r="Q23" i="78"/>
  <c r="S23" i="78"/>
  <c r="U23" i="78"/>
  <c r="O24" i="78"/>
  <c r="Q24" i="78"/>
  <c r="S24" i="78"/>
  <c r="U24" i="78"/>
  <c r="O25" i="78"/>
  <c r="Q25" i="78"/>
  <c r="S25" i="78"/>
  <c r="U25" i="78"/>
  <c r="O26" i="78"/>
  <c r="Q26" i="78"/>
  <c r="S26" i="78"/>
  <c r="U26" i="78"/>
  <c r="O27" i="78"/>
  <c r="Q27" i="78"/>
  <c r="S27" i="78"/>
  <c r="U27" i="78"/>
  <c r="O28" i="78"/>
  <c r="Q28" i="78"/>
  <c r="S28" i="78"/>
  <c r="U28" i="78"/>
  <c r="O29" i="78"/>
  <c r="Q29" i="78"/>
  <c r="S29" i="78"/>
  <c r="U29" i="78"/>
  <c r="O30" i="78"/>
  <c r="Q30" i="78"/>
  <c r="S30" i="78"/>
  <c r="U30" i="78"/>
  <c r="O31" i="78"/>
  <c r="Q31" i="78"/>
  <c r="S31" i="78"/>
  <c r="U31" i="78"/>
  <c r="O32" i="78"/>
  <c r="Q32" i="78"/>
  <c r="S32" i="78"/>
  <c r="U32" i="78"/>
  <c r="O33" i="78"/>
  <c r="Q33" i="78"/>
  <c r="S33" i="78"/>
  <c r="U33" i="78"/>
  <c r="O34" i="78"/>
  <c r="Q34" i="78"/>
  <c r="S34" i="78"/>
  <c r="U34" i="78"/>
  <c r="O35" i="78"/>
  <c r="Q35" i="78"/>
  <c r="S35" i="78"/>
  <c r="U35" i="78"/>
  <c r="O36" i="78"/>
  <c r="Q36" i="78"/>
  <c r="S36" i="78"/>
  <c r="U36" i="78"/>
  <c r="O37" i="78"/>
  <c r="Q37" i="78"/>
  <c r="S37" i="78"/>
  <c r="U37" i="78"/>
  <c r="O38" i="78"/>
  <c r="Q38" i="78"/>
  <c r="S38" i="78"/>
  <c r="U38" i="78"/>
  <c r="O39" i="78"/>
  <c r="Q39" i="78"/>
  <c r="S39" i="78"/>
  <c r="U39" i="78"/>
  <c r="O40" i="78"/>
  <c r="Q40" i="78"/>
  <c r="S40" i="78"/>
  <c r="U40" i="78"/>
  <c r="O41" i="78"/>
  <c r="Q41" i="78"/>
  <c r="S41" i="78"/>
  <c r="U41" i="78"/>
  <c r="O42" i="78"/>
  <c r="Q42" i="78"/>
  <c r="S42" i="78"/>
  <c r="U42" i="78"/>
  <c r="O43" i="78"/>
  <c r="Q43" i="78"/>
  <c r="S43" i="78"/>
  <c r="U43" i="78"/>
  <c r="O44" i="78"/>
  <c r="Q44" i="78"/>
  <c r="S44" i="78"/>
  <c r="U44" i="78"/>
  <c r="P4" i="78"/>
  <c r="R4" i="78"/>
  <c r="T4" i="78"/>
  <c r="P5" i="78"/>
  <c r="R5" i="78"/>
  <c r="T5" i="78"/>
  <c r="P6" i="78"/>
  <c r="R6" i="78"/>
  <c r="T6" i="78"/>
  <c r="P7" i="78"/>
  <c r="R7" i="78"/>
  <c r="T7" i="78"/>
  <c r="P8" i="78"/>
  <c r="R8" i="78"/>
  <c r="T8" i="78"/>
  <c r="P9" i="78"/>
  <c r="R9" i="78"/>
  <c r="T9" i="78"/>
  <c r="P10" i="78"/>
  <c r="R10" i="78"/>
  <c r="T10" i="78"/>
  <c r="P11" i="78"/>
  <c r="R11" i="78"/>
  <c r="T11" i="78"/>
  <c r="P12" i="78"/>
  <c r="R12" i="78"/>
  <c r="T12" i="78"/>
  <c r="P13" i="78"/>
  <c r="R13" i="78"/>
  <c r="T13" i="78"/>
  <c r="O14" i="78"/>
  <c r="Q14" i="78"/>
  <c r="S14" i="78"/>
  <c r="P15" i="78"/>
  <c r="R15" i="78"/>
  <c r="T15" i="78"/>
  <c r="O16" i="78"/>
  <c r="Q16" i="78"/>
  <c r="S16" i="78"/>
  <c r="P17" i="78"/>
  <c r="R17" i="78"/>
  <c r="T17" i="78"/>
  <c r="O18" i="78"/>
  <c r="Q18" i="78"/>
  <c r="S18" i="78"/>
  <c r="P19" i="78"/>
  <c r="R19" i="78"/>
  <c r="T19" i="78"/>
  <c r="O20" i="78"/>
  <c r="Q20" i="78"/>
  <c r="S20" i="78"/>
  <c r="P21" i="78"/>
  <c r="R21" i="78"/>
  <c r="T21" i="78"/>
  <c r="P22" i="78"/>
  <c r="R22" i="78"/>
  <c r="T22" i="78"/>
  <c r="P23" i="78"/>
  <c r="R23" i="78"/>
  <c r="T23" i="78"/>
  <c r="P24" i="78"/>
  <c r="R24" i="78"/>
  <c r="T24" i="78"/>
  <c r="P25" i="78"/>
  <c r="R25" i="78"/>
  <c r="T25" i="78"/>
  <c r="P26" i="78"/>
  <c r="R26" i="78"/>
  <c r="T26" i="78"/>
  <c r="P27" i="78"/>
  <c r="R27" i="78"/>
  <c r="T27" i="78"/>
  <c r="P28" i="78"/>
  <c r="R28" i="78"/>
  <c r="T28" i="78"/>
  <c r="P29" i="78"/>
  <c r="R29" i="78"/>
  <c r="T29" i="78"/>
  <c r="P30" i="78"/>
  <c r="R30" i="78"/>
  <c r="T30" i="78"/>
  <c r="P31" i="78"/>
  <c r="R31" i="78"/>
  <c r="T31" i="78"/>
  <c r="P32" i="78"/>
  <c r="R32" i="78"/>
  <c r="T32" i="78"/>
  <c r="P33" i="78"/>
  <c r="R33" i="78"/>
  <c r="T33" i="78"/>
  <c r="P34" i="78"/>
  <c r="R34" i="78"/>
  <c r="T34" i="78"/>
  <c r="P35" i="78"/>
  <c r="R35" i="78"/>
  <c r="T35" i="78"/>
  <c r="P36" i="78"/>
  <c r="R36" i="78"/>
  <c r="T36" i="78"/>
  <c r="P37" i="78"/>
  <c r="R37" i="78"/>
  <c r="T37" i="78"/>
  <c r="P38" i="78"/>
  <c r="R38" i="78"/>
  <c r="T38" i="78"/>
  <c r="P39" i="78"/>
  <c r="R39" i="78"/>
  <c r="T39" i="78"/>
  <c r="P40" i="78"/>
  <c r="R40" i="78"/>
  <c r="T40" i="78"/>
  <c r="P41" i="78"/>
  <c r="R41" i="78"/>
  <c r="T41" i="78"/>
  <c r="P42" i="78"/>
  <c r="R42" i="78"/>
  <c r="T42" i="78"/>
  <c r="P43" i="78"/>
  <c r="R43" i="78"/>
  <c r="T43" i="78"/>
  <c r="P44" i="78"/>
  <c r="R44" i="78"/>
  <c r="T44" i="78"/>
  <c r="P4" i="72"/>
  <c r="T4" i="72"/>
  <c r="P5" i="72"/>
  <c r="R5" i="72"/>
  <c r="T5" i="72"/>
  <c r="P6" i="72"/>
  <c r="R6" i="72"/>
  <c r="T6" i="72"/>
  <c r="V6" i="72"/>
  <c r="P7" i="72"/>
  <c r="R7" i="72"/>
  <c r="T7" i="72"/>
  <c r="V7" i="72"/>
  <c r="P8" i="72"/>
  <c r="R8" i="72"/>
  <c r="T8" i="72"/>
  <c r="V8" i="72"/>
  <c r="P9" i="72"/>
  <c r="R9" i="72"/>
  <c r="T9" i="72"/>
  <c r="V9" i="72"/>
  <c r="P10" i="72"/>
  <c r="R10" i="72"/>
  <c r="T10" i="72"/>
  <c r="V10" i="72"/>
  <c r="P11" i="72"/>
  <c r="R11" i="72"/>
  <c r="T11" i="72"/>
  <c r="V11" i="72"/>
  <c r="P12" i="72"/>
  <c r="R12" i="72"/>
  <c r="T12" i="72"/>
  <c r="V12" i="72"/>
  <c r="P13" i="72"/>
  <c r="R13" i="72"/>
  <c r="T13" i="72"/>
  <c r="V13" i="72"/>
  <c r="O14" i="72"/>
  <c r="Q14" i="72"/>
  <c r="S14" i="72"/>
  <c r="U14" i="72"/>
  <c r="P15" i="72"/>
  <c r="T15" i="72"/>
  <c r="O16" i="72"/>
  <c r="Q16" i="72"/>
  <c r="S16" i="72"/>
  <c r="U16" i="72"/>
  <c r="R17" i="72"/>
  <c r="T17" i="72"/>
  <c r="V17" i="72"/>
  <c r="O18" i="72"/>
  <c r="Q18" i="72"/>
  <c r="S18" i="72"/>
  <c r="U18" i="72"/>
  <c r="P19" i="72"/>
  <c r="R19" i="72"/>
  <c r="T19" i="72"/>
  <c r="V19" i="72"/>
  <c r="O20" i="72"/>
  <c r="Q20" i="72"/>
  <c r="S20" i="72"/>
  <c r="U20" i="72"/>
  <c r="P21" i="72"/>
  <c r="R21" i="72"/>
  <c r="T21" i="72"/>
  <c r="V21" i="72"/>
  <c r="P22" i="72"/>
  <c r="R22" i="72"/>
  <c r="T22" i="72"/>
  <c r="V22" i="72"/>
  <c r="P23" i="72"/>
  <c r="R23" i="72"/>
  <c r="T23" i="72"/>
  <c r="V23" i="72"/>
  <c r="P24" i="72"/>
  <c r="R24" i="72"/>
  <c r="T24" i="72"/>
  <c r="V24" i="72"/>
  <c r="P25" i="72"/>
  <c r="R25" i="72"/>
  <c r="T25" i="72"/>
  <c r="V25" i="72"/>
  <c r="P26" i="72"/>
  <c r="R26" i="72"/>
  <c r="T26" i="72"/>
  <c r="V26" i="72"/>
  <c r="P27" i="72"/>
  <c r="R27" i="72"/>
  <c r="T27" i="72"/>
  <c r="V27" i="72"/>
  <c r="P28" i="72"/>
  <c r="R28" i="72"/>
  <c r="T28" i="72"/>
  <c r="V28" i="72"/>
  <c r="P29" i="72"/>
  <c r="R29" i="72"/>
  <c r="T29" i="72"/>
  <c r="V29" i="72"/>
  <c r="P30" i="72"/>
  <c r="R30" i="72"/>
  <c r="T30" i="72"/>
  <c r="V30" i="72"/>
  <c r="P31" i="72"/>
  <c r="R31" i="72"/>
  <c r="T31" i="72"/>
  <c r="V31" i="72"/>
  <c r="P32" i="72"/>
  <c r="R32" i="72"/>
  <c r="T32" i="72"/>
  <c r="V32" i="72"/>
  <c r="P33" i="72"/>
  <c r="R33" i="72"/>
  <c r="T33" i="72"/>
  <c r="V33" i="72"/>
  <c r="P34" i="72"/>
  <c r="R34" i="72"/>
  <c r="T34" i="72"/>
  <c r="V34" i="72"/>
  <c r="P35" i="72"/>
  <c r="R35" i="72"/>
  <c r="T35" i="72"/>
  <c r="V35" i="72"/>
  <c r="P36" i="72"/>
  <c r="R36" i="72"/>
  <c r="T36" i="72"/>
  <c r="V36" i="72"/>
  <c r="P37" i="72"/>
  <c r="R37" i="72"/>
  <c r="T37" i="72"/>
  <c r="V37" i="72"/>
  <c r="P38" i="72"/>
  <c r="R38" i="72"/>
  <c r="T38" i="72"/>
  <c r="V38" i="72"/>
  <c r="P39" i="72"/>
  <c r="R39" i="72"/>
  <c r="T39" i="72"/>
  <c r="V39" i="72"/>
  <c r="P40" i="72"/>
  <c r="R40" i="72"/>
  <c r="T40" i="72"/>
  <c r="V40" i="72"/>
  <c r="P41" i="72"/>
  <c r="R41" i="72"/>
  <c r="T41" i="72"/>
  <c r="V41" i="72"/>
  <c r="P42" i="72"/>
  <c r="R42" i="72"/>
  <c r="T42" i="72"/>
  <c r="V42" i="72"/>
  <c r="P43" i="72"/>
  <c r="R43" i="72"/>
  <c r="T43" i="72"/>
  <c r="V43" i="72"/>
  <c r="P44" i="72"/>
  <c r="R44" i="72"/>
  <c r="T44" i="72"/>
  <c r="V44" i="72"/>
  <c r="O4" i="72"/>
  <c r="Q4" i="72"/>
  <c r="S4" i="72"/>
  <c r="O5" i="72"/>
  <c r="Q5" i="72"/>
  <c r="S5" i="72"/>
  <c r="O6" i="72"/>
  <c r="Q6" i="72"/>
  <c r="S6" i="72"/>
  <c r="O7" i="72"/>
  <c r="Q7" i="72"/>
  <c r="S7" i="72"/>
  <c r="O8" i="72"/>
  <c r="Q8" i="72"/>
  <c r="S8" i="72"/>
  <c r="O9" i="72"/>
  <c r="Q9" i="72"/>
  <c r="S9" i="72"/>
  <c r="O10" i="72"/>
  <c r="Q10" i="72"/>
  <c r="S10" i="72"/>
  <c r="O11" i="72"/>
  <c r="Q11" i="72"/>
  <c r="S11" i="72"/>
  <c r="O12" i="72"/>
  <c r="Q12" i="72"/>
  <c r="S12" i="72"/>
  <c r="O13" i="72"/>
  <c r="N13" i="72" s="1"/>
  <c r="Q13" i="72"/>
  <c r="S13" i="72"/>
  <c r="P14" i="72"/>
  <c r="R14" i="72"/>
  <c r="T14" i="72"/>
  <c r="O15" i="72"/>
  <c r="Q15" i="72"/>
  <c r="S15" i="72"/>
  <c r="P16" i="72"/>
  <c r="R16" i="72"/>
  <c r="T16" i="72"/>
  <c r="O17" i="72"/>
  <c r="Q17" i="72"/>
  <c r="S17" i="72"/>
  <c r="P18" i="72"/>
  <c r="R18" i="72"/>
  <c r="T18" i="72"/>
  <c r="O19" i="72"/>
  <c r="Q19" i="72"/>
  <c r="S19" i="72"/>
  <c r="P20" i="72"/>
  <c r="R20" i="72"/>
  <c r="T20" i="72"/>
  <c r="O21" i="72"/>
  <c r="Q21" i="72"/>
  <c r="S21" i="72"/>
  <c r="O22" i="72"/>
  <c r="Q22" i="72"/>
  <c r="S22" i="72"/>
  <c r="O23" i="72"/>
  <c r="Q23" i="72"/>
  <c r="S23" i="72"/>
  <c r="O24" i="72"/>
  <c r="N24" i="72" s="1"/>
  <c r="Q24" i="72"/>
  <c r="S24" i="72"/>
  <c r="O25" i="72"/>
  <c r="Q25" i="72"/>
  <c r="S25" i="72"/>
  <c r="O26" i="72"/>
  <c r="Q26" i="72"/>
  <c r="S26" i="72"/>
  <c r="O27" i="72"/>
  <c r="Q27" i="72"/>
  <c r="S27" i="72"/>
  <c r="O28" i="72"/>
  <c r="Q28" i="72"/>
  <c r="S28" i="72"/>
  <c r="O29" i="72"/>
  <c r="Q29" i="72"/>
  <c r="S29" i="72"/>
  <c r="O30" i="72"/>
  <c r="Q30" i="72"/>
  <c r="S30" i="72"/>
  <c r="O31" i="72"/>
  <c r="Q31" i="72"/>
  <c r="S31" i="72"/>
  <c r="O32" i="72"/>
  <c r="N32" i="72" s="1"/>
  <c r="Q32" i="72"/>
  <c r="S32" i="72"/>
  <c r="O33" i="72"/>
  <c r="Q33" i="72"/>
  <c r="S33" i="72"/>
  <c r="O34" i="72"/>
  <c r="Q34" i="72"/>
  <c r="S34" i="72"/>
  <c r="O35" i="72"/>
  <c r="Q35" i="72"/>
  <c r="S35" i="72"/>
  <c r="O36" i="72"/>
  <c r="Q36" i="72"/>
  <c r="S36" i="72"/>
  <c r="O37" i="72"/>
  <c r="Q37" i="72"/>
  <c r="S37" i="72"/>
  <c r="O38" i="72"/>
  <c r="Q38" i="72"/>
  <c r="S38" i="72"/>
  <c r="O39" i="72"/>
  <c r="Q39" i="72"/>
  <c r="S39" i="72"/>
  <c r="O40" i="72"/>
  <c r="N40" i="72" s="1"/>
  <c r="Q40" i="72"/>
  <c r="S40" i="72"/>
  <c r="O41" i="72"/>
  <c r="Q41" i="72"/>
  <c r="S41" i="72"/>
  <c r="O42" i="72"/>
  <c r="Q42" i="72"/>
  <c r="S42" i="72"/>
  <c r="O43" i="72"/>
  <c r="Q43" i="72"/>
  <c r="S43" i="72"/>
  <c r="O44" i="72"/>
  <c r="Q44" i="72"/>
  <c r="S44" i="72"/>
  <c r="N44" i="121" l="1"/>
  <c r="N36" i="121"/>
  <c r="N28" i="121"/>
  <c r="N14" i="121"/>
  <c r="N6" i="121"/>
  <c r="N34" i="130"/>
  <c r="N44" i="72"/>
  <c r="N28" i="72"/>
  <c r="N36" i="72"/>
  <c r="N24" i="97"/>
  <c r="N36" i="106"/>
  <c r="N25" i="106"/>
  <c r="N9" i="106"/>
  <c r="N42" i="121"/>
  <c r="N34" i="121"/>
  <c r="N5" i="130"/>
  <c r="N8" i="132"/>
  <c r="N28" i="91"/>
  <c r="N12" i="91"/>
  <c r="N4" i="91"/>
  <c r="N23" i="112"/>
  <c r="N5" i="121"/>
  <c r="N17" i="106"/>
  <c r="N18" i="121"/>
  <c r="N15" i="129"/>
  <c r="N7" i="129"/>
  <c r="N19" i="136"/>
  <c r="N11" i="136"/>
  <c r="N9" i="72"/>
  <c r="N10" i="112"/>
  <c r="N35" i="129"/>
  <c r="N4" i="129"/>
  <c r="N38" i="121"/>
  <c r="N30" i="121"/>
  <c r="N16" i="121"/>
  <c r="N43" i="112"/>
  <c r="N35" i="112"/>
  <c r="N20" i="112"/>
  <c r="N44" i="106"/>
  <c r="N12" i="88"/>
  <c r="N4" i="88"/>
  <c r="N29" i="112"/>
  <c r="N40" i="121"/>
  <c r="N32" i="121"/>
  <c r="N32" i="130"/>
  <c r="N41" i="139"/>
  <c r="N33" i="139"/>
  <c r="N25" i="139"/>
  <c r="N17" i="139"/>
  <c r="N9" i="139"/>
  <c r="N42" i="72"/>
  <c r="N34" i="72"/>
  <c r="N30" i="72"/>
  <c r="N22" i="72"/>
  <c r="N38" i="72"/>
  <c r="N26" i="72"/>
  <c r="N20" i="97"/>
  <c r="N38" i="106"/>
  <c r="N34" i="106"/>
  <c r="N43" i="130"/>
  <c r="N28" i="129"/>
  <c r="N10" i="132"/>
  <c r="N6" i="132"/>
  <c r="N19" i="132"/>
  <c r="N33" i="136"/>
  <c r="N30" i="136"/>
  <c r="N42" i="138"/>
  <c r="N38" i="138"/>
  <c r="N34" i="138"/>
  <c r="N30" i="138"/>
  <c r="N42" i="106"/>
  <c r="N30" i="106"/>
  <c r="N27" i="106"/>
  <c r="N23" i="106"/>
  <c r="N19" i="106"/>
  <c r="N15" i="106"/>
  <c r="N11" i="106"/>
  <c r="N7" i="106"/>
  <c r="N17" i="72"/>
  <c r="N31" i="136"/>
  <c r="N33" i="106"/>
  <c r="N29" i="106"/>
  <c r="N41" i="112"/>
  <c r="N37" i="112"/>
  <c r="N33" i="112"/>
  <c r="N28" i="112"/>
  <c r="N44" i="116"/>
  <c r="N44" i="125"/>
  <c r="N29" i="130"/>
  <c r="N17" i="129"/>
  <c r="N13" i="129"/>
  <c r="N9" i="129"/>
  <c r="N33" i="129"/>
  <c r="N36" i="136"/>
  <c r="N25" i="136"/>
  <c r="N21" i="136"/>
  <c r="N17" i="136"/>
  <c r="N13" i="136"/>
  <c r="N9" i="136"/>
  <c r="N4" i="139"/>
  <c r="N41" i="130"/>
  <c r="N44" i="139"/>
  <c r="N40" i="139"/>
  <c r="N36" i="139"/>
  <c r="N32" i="139"/>
  <c r="N28" i="139"/>
  <c r="N24" i="139"/>
  <c r="N20" i="139"/>
  <c r="N16" i="139"/>
  <c r="N12" i="139"/>
  <c r="N8" i="139"/>
  <c r="N15" i="72"/>
  <c r="N11" i="72"/>
  <c r="N7" i="72"/>
  <c r="N34" i="91"/>
  <c r="N30" i="91"/>
  <c r="N26" i="91"/>
  <c r="N22" i="91"/>
  <c r="N10" i="91"/>
  <c r="N6" i="91"/>
  <c r="N31" i="106"/>
  <c r="N4" i="106"/>
  <c r="N25" i="112"/>
  <c r="N21" i="112"/>
  <c r="N16" i="112"/>
  <c r="N12" i="112"/>
  <c r="N8" i="112"/>
  <c r="N24" i="130"/>
  <c r="N20" i="130"/>
  <c r="N16" i="130"/>
  <c r="N12" i="130"/>
  <c r="N8" i="130"/>
  <c r="N30" i="129"/>
  <c r="N31" i="129"/>
  <c r="N35" i="136"/>
  <c r="N42" i="139"/>
  <c r="N38" i="139"/>
  <c r="N34" i="139"/>
  <c r="N30" i="139"/>
  <c r="N26" i="139"/>
  <c r="N22" i="139"/>
  <c r="N18" i="139"/>
  <c r="N14" i="139"/>
  <c r="N10" i="139"/>
  <c r="N6" i="139"/>
  <c r="N4" i="72"/>
  <c r="N10" i="88"/>
  <c r="N6" i="88"/>
  <c r="N32" i="106"/>
  <c r="N28" i="106"/>
  <c r="N12" i="121"/>
  <c r="N8" i="121"/>
  <c r="N19" i="121"/>
  <c r="N17" i="132"/>
  <c r="N15" i="132"/>
  <c r="N37" i="136"/>
  <c r="N44" i="138"/>
  <c r="N40" i="138"/>
  <c r="N36" i="138"/>
  <c r="N32" i="138"/>
  <c r="N28" i="138"/>
  <c r="N43" i="139"/>
  <c r="N39" i="139"/>
  <c r="N35" i="139"/>
  <c r="N31" i="139"/>
  <c r="N27" i="139"/>
  <c r="N23" i="139"/>
  <c r="N19" i="139"/>
  <c r="N15" i="139"/>
  <c r="N11" i="139"/>
  <c r="N7" i="139"/>
  <c r="N4" i="112"/>
  <c r="N42" i="116"/>
  <c r="N38" i="116"/>
  <c r="N34" i="116"/>
  <c r="N30" i="116"/>
  <c r="N42" i="125"/>
  <c r="N38" i="125"/>
  <c r="N34" i="125"/>
  <c r="N30" i="125"/>
  <c r="N38" i="130"/>
  <c r="N30" i="130"/>
  <c r="N4" i="130"/>
  <c r="N34" i="129"/>
  <c r="N5" i="129"/>
  <c r="N5" i="136"/>
  <c r="N20" i="78"/>
  <c r="N18" i="78"/>
  <c r="N16" i="78"/>
  <c r="N14" i="78"/>
  <c r="N38" i="88"/>
  <c r="N36" i="88"/>
  <c r="N34" i="88"/>
  <c r="N32" i="88"/>
  <c r="N30" i="88"/>
  <c r="N28" i="88"/>
  <c r="N26" i="88"/>
  <c r="N24" i="88"/>
  <c r="N22" i="88"/>
  <c r="N15" i="88"/>
  <c r="N20" i="92"/>
  <c r="N18" i="92"/>
  <c r="N16" i="92"/>
  <c r="N14" i="92"/>
  <c r="N39" i="136"/>
  <c r="N43" i="88"/>
  <c r="N41" i="88"/>
  <c r="N17" i="88"/>
  <c r="N44" i="97"/>
  <c r="N42" i="97"/>
  <c r="N40" i="97"/>
  <c r="N38" i="97"/>
  <c r="N36" i="97"/>
  <c r="N34" i="97"/>
  <c r="N32" i="97"/>
  <c r="N30" i="97"/>
  <c r="N28" i="97"/>
  <c r="N26" i="97"/>
  <c r="N15" i="97"/>
  <c r="N26" i="112"/>
  <c r="N24" i="112"/>
  <c r="N22" i="112"/>
  <c r="N30" i="112"/>
  <c r="N19" i="112"/>
  <c r="N15" i="112"/>
  <c r="N13" i="112"/>
  <c r="N11" i="112"/>
  <c r="N9" i="112"/>
  <c r="N7" i="112"/>
  <c r="N44" i="124"/>
  <c r="N42" i="124"/>
  <c r="N40" i="124"/>
  <c r="N38" i="124"/>
  <c r="N36" i="124"/>
  <c r="N34" i="124"/>
  <c r="N32" i="124"/>
  <c r="N30" i="124"/>
  <c r="N28" i="124"/>
  <c r="N40" i="125"/>
  <c r="N36" i="125"/>
  <c r="N32" i="125"/>
  <c r="N28" i="125"/>
  <c r="N44" i="130"/>
  <c r="N40" i="130"/>
  <c r="N36" i="130"/>
  <c r="N28" i="130"/>
  <c r="N33" i="130"/>
  <c r="N25" i="130"/>
  <c r="N23" i="130"/>
  <c r="N21" i="130"/>
  <c r="N19" i="130"/>
  <c r="N17" i="130"/>
  <c r="N15" i="130"/>
  <c r="N13" i="130"/>
  <c r="N11" i="130"/>
  <c r="N9" i="130"/>
  <c r="N7" i="130"/>
  <c r="N44" i="129"/>
  <c r="N42" i="129"/>
  <c r="N40" i="129"/>
  <c r="N38" i="129"/>
  <c r="N36" i="129"/>
  <c r="N32" i="129"/>
  <c r="N27" i="129"/>
  <c r="N25" i="129"/>
  <c r="N23" i="129"/>
  <c r="N21" i="129"/>
  <c r="N19" i="129"/>
  <c r="N16" i="129"/>
  <c r="N14" i="129"/>
  <c r="N12" i="129"/>
  <c r="N10" i="129"/>
  <c r="N8" i="129"/>
  <c r="N6" i="129"/>
  <c r="N38" i="136"/>
  <c r="N34" i="136"/>
  <c r="N29" i="136"/>
  <c r="N26" i="136"/>
  <c r="N24" i="136"/>
  <c r="N22" i="136"/>
  <c r="N20" i="136"/>
  <c r="N18" i="136"/>
  <c r="N16" i="136"/>
  <c r="N14" i="136"/>
  <c r="N12" i="136"/>
  <c r="N10" i="136"/>
  <c r="N8" i="136"/>
  <c r="N6" i="136"/>
  <c r="N5" i="139"/>
  <c r="N43" i="136"/>
  <c r="N41" i="136"/>
  <c r="N11" i="121"/>
  <c r="N9" i="121"/>
  <c r="N7" i="121"/>
  <c r="N18" i="132"/>
  <c r="N14" i="132"/>
  <c r="N28" i="136"/>
  <c r="N15" i="121"/>
  <c r="N13" i="121"/>
  <c r="N4" i="121"/>
  <c r="N26" i="116"/>
  <c r="N24" i="116"/>
  <c r="N22" i="116"/>
  <c r="N20" i="116"/>
  <c r="N18" i="116"/>
  <c r="N16" i="116"/>
  <c r="N14" i="116"/>
  <c r="N12" i="116"/>
  <c r="N10" i="116"/>
  <c r="N8" i="116"/>
  <c r="N6" i="116"/>
  <c r="N43" i="138"/>
  <c r="N41" i="138"/>
  <c r="N39" i="138"/>
  <c r="N37" i="138"/>
  <c r="N35" i="138"/>
  <c r="N33" i="138"/>
  <c r="N31" i="138"/>
  <c r="N29" i="138"/>
  <c r="N27" i="138"/>
  <c r="N26" i="138"/>
  <c r="N25" i="138"/>
  <c r="N24" i="138"/>
  <c r="N23" i="138"/>
  <c r="N22" i="138"/>
  <c r="N21" i="138"/>
  <c r="N20" i="138"/>
  <c r="N19" i="138"/>
  <c r="N18" i="138"/>
  <c r="N17" i="138"/>
  <c r="N16" i="138"/>
  <c r="N15" i="138"/>
  <c r="N14" i="138"/>
  <c r="N13" i="138"/>
  <c r="N12" i="138"/>
  <c r="N11" i="138"/>
  <c r="N10" i="138"/>
  <c r="N9" i="138"/>
  <c r="N8" i="138"/>
  <c r="N7" i="138"/>
  <c r="N6" i="138"/>
  <c r="N5" i="138"/>
  <c r="N4" i="138"/>
  <c r="N44" i="136"/>
  <c r="N42" i="136"/>
  <c r="N40" i="136"/>
  <c r="N27" i="136"/>
  <c r="N44" i="132"/>
  <c r="N42" i="132"/>
  <c r="N40" i="132"/>
  <c r="N38" i="132"/>
  <c r="N36" i="132"/>
  <c r="N34" i="132"/>
  <c r="N32" i="132"/>
  <c r="N30" i="132"/>
  <c r="N28" i="132"/>
  <c r="N43" i="132"/>
  <c r="N41" i="132"/>
  <c r="N39" i="132"/>
  <c r="N37" i="132"/>
  <c r="N35" i="132"/>
  <c r="N33" i="132"/>
  <c r="N31" i="132"/>
  <c r="N29" i="132"/>
  <c r="N27" i="132"/>
  <c r="N26" i="132"/>
  <c r="N25" i="132"/>
  <c r="N24" i="132"/>
  <c r="N23" i="132"/>
  <c r="N22" i="132"/>
  <c r="N21" i="132"/>
  <c r="N20" i="132"/>
  <c r="N13" i="132"/>
  <c r="N11" i="132"/>
  <c r="N9" i="132"/>
  <c r="N7" i="132"/>
  <c r="N5" i="132"/>
  <c r="N16" i="132"/>
  <c r="N31" i="130"/>
  <c r="N43" i="129"/>
  <c r="N41" i="129"/>
  <c r="N39" i="129"/>
  <c r="N37" i="129"/>
  <c r="N26" i="129"/>
  <c r="N24" i="129"/>
  <c r="N22" i="129"/>
  <c r="N20" i="129"/>
  <c r="N18" i="129"/>
  <c r="N35" i="130"/>
  <c r="N27" i="130"/>
  <c r="N29" i="129"/>
  <c r="N41" i="125"/>
  <c r="N37" i="125"/>
  <c r="N33" i="125"/>
  <c r="N29" i="125"/>
  <c r="N26" i="125"/>
  <c r="N24" i="125"/>
  <c r="N22" i="125"/>
  <c r="N20" i="125"/>
  <c r="N18" i="125"/>
  <c r="N16" i="125"/>
  <c r="N14" i="125"/>
  <c r="N12" i="125"/>
  <c r="N10" i="125"/>
  <c r="N8" i="125"/>
  <c r="N6" i="125"/>
  <c r="N4" i="125"/>
  <c r="N43" i="125"/>
  <c r="N39" i="125"/>
  <c r="N35" i="125"/>
  <c r="N31" i="125"/>
  <c r="N27" i="125"/>
  <c r="N25" i="125"/>
  <c r="N23" i="125"/>
  <c r="N21" i="125"/>
  <c r="N19" i="125"/>
  <c r="N17" i="125"/>
  <c r="N15" i="125"/>
  <c r="N13" i="125"/>
  <c r="N11" i="125"/>
  <c r="N9" i="125"/>
  <c r="N7" i="125"/>
  <c r="N5" i="125"/>
  <c r="N43" i="124"/>
  <c r="N41" i="124"/>
  <c r="N39" i="124"/>
  <c r="N37" i="124"/>
  <c r="N35" i="124"/>
  <c r="N33" i="124"/>
  <c r="N31" i="124"/>
  <c r="N29" i="124"/>
  <c r="N27" i="124"/>
  <c r="N26" i="124"/>
  <c r="N25" i="124"/>
  <c r="N24" i="124"/>
  <c r="N23" i="124"/>
  <c r="N22" i="124"/>
  <c r="N21" i="124"/>
  <c r="N20" i="124"/>
  <c r="N19" i="124"/>
  <c r="N18" i="124"/>
  <c r="N17" i="124"/>
  <c r="N16" i="124"/>
  <c r="N15" i="124"/>
  <c r="N14" i="124"/>
  <c r="N13" i="124"/>
  <c r="N12" i="124"/>
  <c r="N11" i="124"/>
  <c r="N10" i="124"/>
  <c r="N9" i="124"/>
  <c r="N8" i="124"/>
  <c r="N7" i="124"/>
  <c r="N6" i="124"/>
  <c r="N5" i="124"/>
  <c r="N4" i="124"/>
  <c r="N43" i="121"/>
  <c r="N41" i="121"/>
  <c r="N39" i="121"/>
  <c r="N37" i="121"/>
  <c r="N35" i="121"/>
  <c r="N33" i="121"/>
  <c r="N31" i="121"/>
  <c r="N29" i="121"/>
  <c r="N27" i="121"/>
  <c r="N26" i="121"/>
  <c r="N25" i="121"/>
  <c r="N24" i="121"/>
  <c r="N23" i="121"/>
  <c r="N22" i="121"/>
  <c r="N21" i="121"/>
  <c r="N20" i="121"/>
  <c r="N17" i="121"/>
  <c r="N41" i="116"/>
  <c r="N37" i="116"/>
  <c r="N33" i="116"/>
  <c r="N29" i="116"/>
  <c r="N4" i="116"/>
  <c r="N40" i="116"/>
  <c r="N36" i="116"/>
  <c r="N32" i="116"/>
  <c r="N28" i="116"/>
  <c r="N43" i="116"/>
  <c r="N39" i="116"/>
  <c r="N35" i="116"/>
  <c r="N31" i="116"/>
  <c r="N27" i="116"/>
  <c r="N25" i="116"/>
  <c r="N23" i="116"/>
  <c r="N21" i="116"/>
  <c r="N19" i="116"/>
  <c r="N17" i="116"/>
  <c r="N15" i="116"/>
  <c r="N13" i="116"/>
  <c r="N11" i="116"/>
  <c r="N9" i="116"/>
  <c r="N7" i="116"/>
  <c r="N5" i="116"/>
  <c r="N44" i="112"/>
  <c r="N42" i="112"/>
  <c r="N40" i="112"/>
  <c r="N38" i="112"/>
  <c r="N36" i="112"/>
  <c r="N34" i="112"/>
  <c r="N32" i="112"/>
  <c r="N18" i="112"/>
  <c r="AB7" i="2"/>
  <c r="N39" i="88"/>
  <c r="N37" i="88"/>
  <c r="N35" i="88"/>
  <c r="N33" i="88"/>
  <c r="N31" i="88"/>
  <c r="N29" i="88"/>
  <c r="N27" i="88"/>
  <c r="N25" i="88"/>
  <c r="N23" i="88"/>
  <c r="N21" i="88"/>
  <c r="N17" i="91"/>
  <c r="N15" i="91"/>
  <c r="N13" i="91"/>
  <c r="N11" i="91"/>
  <c r="N9" i="91"/>
  <c r="N7" i="91"/>
  <c r="N5" i="91"/>
  <c r="N43" i="106"/>
  <c r="N41" i="106"/>
  <c r="N39" i="106"/>
  <c r="N37" i="106"/>
  <c r="N35" i="106"/>
  <c r="N26" i="106"/>
  <c r="N24" i="106"/>
  <c r="N22" i="106"/>
  <c r="N12" i="106"/>
  <c r="N10" i="106"/>
  <c r="N8" i="106"/>
  <c r="N6" i="106"/>
  <c r="N43" i="97"/>
  <c r="N41" i="97"/>
  <c r="N39" i="97"/>
  <c r="N37" i="97"/>
  <c r="N35" i="97"/>
  <c r="N33" i="97"/>
  <c r="N31" i="97"/>
  <c r="N29" i="97"/>
  <c r="N27" i="97"/>
  <c r="N25" i="97"/>
  <c r="N23" i="97"/>
  <c r="N21" i="97"/>
  <c r="N17" i="97"/>
  <c r="N13" i="97"/>
  <c r="N11" i="97"/>
  <c r="N9" i="97"/>
  <c r="N7" i="97"/>
  <c r="N22" i="97"/>
  <c r="N12" i="97"/>
  <c r="N10" i="97"/>
  <c r="N8" i="97"/>
  <c r="N6" i="97"/>
  <c r="N5" i="106"/>
  <c r="N13" i="88"/>
  <c r="N11" i="88"/>
  <c r="N9" i="88"/>
  <c r="N7" i="88"/>
  <c r="N5" i="88"/>
  <c r="N35" i="91"/>
  <c r="N33" i="91"/>
  <c r="N31" i="91"/>
  <c r="N29" i="91"/>
  <c r="N27" i="91"/>
  <c r="N25" i="91"/>
  <c r="N23" i="91"/>
  <c r="N21" i="91"/>
  <c r="N19" i="91"/>
  <c r="N12" i="72"/>
  <c r="N10" i="72"/>
  <c r="N8" i="72"/>
  <c r="N6" i="72"/>
  <c r="N44" i="88"/>
  <c r="N42" i="88"/>
  <c r="N40" i="88"/>
  <c r="N19" i="88"/>
  <c r="N19" i="97"/>
  <c r="N16" i="97"/>
  <c r="N18" i="97"/>
  <c r="N14" i="97"/>
  <c r="N20" i="106"/>
  <c r="N18" i="106"/>
  <c r="N16" i="106"/>
  <c r="N14" i="106"/>
  <c r="N5" i="97"/>
  <c r="N4" i="97"/>
  <c r="N44" i="92"/>
  <c r="N43" i="92"/>
  <c r="N42" i="92"/>
  <c r="N41" i="92"/>
  <c r="N40" i="92"/>
  <c r="N39" i="92"/>
  <c r="N38" i="92"/>
  <c r="N37" i="92"/>
  <c r="N36" i="92"/>
  <c r="N35" i="92"/>
  <c r="N34" i="92"/>
  <c r="N33" i="92"/>
  <c r="N32" i="92"/>
  <c r="N31" i="92"/>
  <c r="N30" i="92"/>
  <c r="N29" i="92"/>
  <c r="N28" i="92"/>
  <c r="N27" i="92"/>
  <c r="N26" i="92"/>
  <c r="N25" i="92"/>
  <c r="N24" i="92"/>
  <c r="N23" i="92"/>
  <c r="N22" i="92"/>
  <c r="N21" i="92"/>
  <c r="N19" i="92"/>
  <c r="N17" i="92"/>
  <c r="N15" i="92"/>
  <c r="N13" i="92"/>
  <c r="N12" i="92"/>
  <c r="N11" i="92"/>
  <c r="N10" i="92"/>
  <c r="N9" i="92"/>
  <c r="N8" i="92"/>
  <c r="N7" i="92"/>
  <c r="N6" i="92"/>
  <c r="N5" i="92"/>
  <c r="N4" i="92"/>
  <c r="N44" i="91"/>
  <c r="N43" i="91"/>
  <c r="N42" i="91"/>
  <c r="N41" i="91"/>
  <c r="N40" i="91"/>
  <c r="N39" i="91"/>
  <c r="N38" i="91"/>
  <c r="N37" i="91"/>
  <c r="N36" i="91"/>
  <c r="N20" i="91"/>
  <c r="N18" i="91"/>
  <c r="N16" i="91"/>
  <c r="N14" i="91"/>
  <c r="N16" i="88"/>
  <c r="N14" i="88"/>
  <c r="N20" i="88"/>
  <c r="N43" i="82"/>
  <c r="N41" i="82"/>
  <c r="N39" i="82"/>
  <c r="N37" i="82"/>
  <c r="N35" i="82"/>
  <c r="N33" i="82"/>
  <c r="N31" i="82"/>
  <c r="N29" i="82"/>
  <c r="N18" i="82"/>
  <c r="N14" i="82"/>
  <c r="N27" i="82"/>
  <c r="N25" i="82"/>
  <c r="N23" i="82"/>
  <c r="N21" i="82"/>
  <c r="N17" i="82"/>
  <c r="N13" i="82"/>
  <c r="N11" i="82"/>
  <c r="N9" i="82"/>
  <c r="N7" i="82"/>
  <c r="N5" i="82"/>
  <c r="N28" i="82"/>
  <c r="W8" i="2"/>
  <c r="Z9" i="2"/>
  <c r="X6" i="2"/>
  <c r="N44" i="82"/>
  <c r="N42" i="82"/>
  <c r="N40" i="82"/>
  <c r="N38" i="82"/>
  <c r="N36" i="82"/>
  <c r="N34" i="82"/>
  <c r="N32" i="82"/>
  <c r="N30" i="82"/>
  <c r="N20" i="82"/>
  <c r="N16" i="82"/>
  <c r="N26" i="82"/>
  <c r="N24" i="82"/>
  <c r="N22" i="82"/>
  <c r="N19" i="82"/>
  <c r="N15" i="82"/>
  <c r="N12" i="82"/>
  <c r="N10" i="82"/>
  <c r="N8" i="82"/>
  <c r="N6" i="82"/>
  <c r="N4" i="82"/>
  <c r="AC6" i="2"/>
  <c r="Y6" i="2"/>
  <c r="N43" i="72"/>
  <c r="N41" i="72"/>
  <c r="N39" i="72"/>
  <c r="N37" i="72"/>
  <c r="N35" i="72"/>
  <c r="N33" i="72"/>
  <c r="N31" i="72"/>
  <c r="N29" i="72"/>
  <c r="N27" i="72"/>
  <c r="N25" i="72"/>
  <c r="N23" i="72"/>
  <c r="N21" i="72"/>
  <c r="N19" i="72"/>
  <c r="N5" i="72"/>
  <c r="N44" i="78"/>
  <c r="N43" i="78"/>
  <c r="N42" i="78"/>
  <c r="N41" i="78"/>
  <c r="N40" i="78"/>
  <c r="N39" i="78"/>
  <c r="N38" i="78"/>
  <c r="N37" i="78"/>
  <c r="N36" i="78"/>
  <c r="N35" i="78"/>
  <c r="N34" i="78"/>
  <c r="N33" i="78"/>
  <c r="N32" i="78"/>
  <c r="N31" i="78"/>
  <c r="N30" i="78"/>
  <c r="N29" i="78"/>
  <c r="N28" i="78"/>
  <c r="N27" i="78"/>
  <c r="N26" i="78"/>
  <c r="N25" i="78"/>
  <c r="N24" i="78"/>
  <c r="N23" i="78"/>
  <c r="N22" i="78"/>
  <c r="N21" i="78"/>
  <c r="N19" i="78"/>
  <c r="N17" i="78"/>
  <c r="N15" i="78"/>
  <c r="N13" i="78"/>
  <c r="N12" i="78"/>
  <c r="N11" i="78"/>
  <c r="N10" i="78"/>
  <c r="N9" i="78"/>
  <c r="N8" i="78"/>
  <c r="N7" i="78"/>
  <c r="N6" i="78"/>
  <c r="N5" i="78"/>
  <c r="N4" i="78"/>
  <c r="N20" i="72"/>
  <c r="N18" i="72"/>
  <c r="N16" i="72"/>
  <c r="N14" i="72"/>
  <c r="X44" i="2"/>
  <c r="Z43" i="2"/>
  <c r="T43" i="2"/>
  <c r="X42" i="2"/>
  <c r="Z41" i="2"/>
  <c r="T41" i="2"/>
  <c r="X40" i="2"/>
  <c r="Z39" i="2"/>
  <c r="T39" i="2"/>
  <c r="X38" i="2"/>
  <c r="Z37" i="2"/>
  <c r="T37" i="2"/>
  <c r="X36" i="2"/>
  <c r="Z35" i="2"/>
  <c r="T35" i="2"/>
  <c r="X34" i="2"/>
  <c r="Z33" i="2"/>
  <c r="T33" i="2"/>
  <c r="X32" i="2"/>
  <c r="Z31" i="2"/>
  <c r="T31" i="2"/>
  <c r="X30" i="2"/>
  <c r="Z29" i="2"/>
  <c r="T29" i="2"/>
  <c r="X28" i="2"/>
  <c r="Z27" i="2"/>
  <c r="T27" i="2"/>
  <c r="X26" i="2"/>
  <c r="Z25" i="2"/>
  <c r="T25" i="2"/>
  <c r="X24" i="2"/>
  <c r="Z23" i="2"/>
  <c r="T23" i="2"/>
  <c r="X22" i="2"/>
  <c r="Z21" i="2"/>
  <c r="T21" i="2"/>
  <c r="X20" i="2"/>
  <c r="Z19" i="2"/>
  <c r="T19" i="2"/>
  <c r="X18" i="2"/>
  <c r="Z17" i="2"/>
  <c r="T17" i="2"/>
  <c r="X16" i="2"/>
  <c r="Z15" i="2"/>
  <c r="T15" i="2"/>
  <c r="X14" i="2"/>
  <c r="Z13" i="2"/>
  <c r="T13" i="2"/>
  <c r="X12" i="2"/>
  <c r="Z11" i="2"/>
  <c r="T11" i="2"/>
  <c r="X10" i="2"/>
  <c r="T9" i="2"/>
  <c r="X8" i="2"/>
  <c r="AC44" i="2"/>
  <c r="Y44" i="2"/>
  <c r="AC43" i="2"/>
  <c r="Y43" i="2"/>
  <c r="AC42" i="2"/>
  <c r="Y42" i="2"/>
  <c r="AC41" i="2"/>
  <c r="Y41" i="2"/>
  <c r="AC40" i="2"/>
  <c r="Y40" i="2"/>
  <c r="AC39" i="2"/>
  <c r="Y39" i="2"/>
  <c r="AC38" i="2"/>
  <c r="Y38" i="2"/>
  <c r="AC37" i="2"/>
  <c r="Y37" i="2"/>
  <c r="AC36" i="2"/>
  <c r="Y36" i="2"/>
  <c r="AC35" i="2"/>
  <c r="Y35" i="2"/>
  <c r="AC34" i="2"/>
  <c r="Y34" i="2"/>
  <c r="AC33" i="2"/>
  <c r="Y33" i="2"/>
  <c r="AC32" i="2"/>
  <c r="Y32" i="2"/>
  <c r="AC31" i="2"/>
  <c r="Y31" i="2"/>
  <c r="AC30" i="2"/>
  <c r="Y30" i="2"/>
  <c r="AC29" i="2"/>
  <c r="Y29" i="2"/>
  <c r="AC28" i="2"/>
  <c r="Y28" i="2"/>
  <c r="AC27" i="2"/>
  <c r="Y27" i="2"/>
  <c r="AC26" i="2"/>
  <c r="Y26" i="2"/>
  <c r="AC25" i="2"/>
  <c r="Y25" i="2"/>
  <c r="AC24" i="2"/>
  <c r="Y24" i="2"/>
  <c r="AC23" i="2"/>
  <c r="Y23" i="2"/>
  <c r="AC22" i="2"/>
  <c r="Y22" i="2"/>
  <c r="AC21" i="2"/>
  <c r="Y21" i="2"/>
  <c r="AC20" i="2"/>
  <c r="Y20" i="2"/>
  <c r="AC19" i="2"/>
  <c r="Y19" i="2"/>
  <c r="AC18" i="2"/>
  <c r="Y18" i="2"/>
  <c r="AC17" i="2"/>
  <c r="Y17" i="2"/>
  <c r="AC16" i="2"/>
  <c r="Y16" i="2"/>
  <c r="AC15" i="2"/>
  <c r="Y15" i="2"/>
  <c r="AC14" i="2"/>
  <c r="Y14" i="2"/>
  <c r="AC13" i="2"/>
  <c r="Y13" i="2"/>
  <c r="AC12" i="2"/>
  <c r="Y12" i="2"/>
  <c r="AC11" i="2"/>
  <c r="Y11" i="2"/>
  <c r="AC10" i="2"/>
  <c r="Y10" i="2"/>
  <c r="AC9" i="2"/>
  <c r="Y9" i="2"/>
  <c r="AC8" i="2"/>
  <c r="Y8" i="2"/>
  <c r="X5" i="2"/>
  <c r="W7" i="2"/>
  <c r="AA7" i="2"/>
  <c r="W5" i="2"/>
  <c r="AA5" i="2"/>
  <c r="T7" i="2"/>
  <c r="W6" i="2"/>
  <c r="AA6" i="2"/>
  <c r="AB10" i="2"/>
  <c r="AB14" i="2"/>
  <c r="AB18" i="2"/>
  <c r="AB22" i="2"/>
  <c r="AB26" i="2"/>
  <c r="AB30" i="2"/>
  <c r="AB34" i="2"/>
  <c r="AB38" i="2"/>
  <c r="AB42" i="2"/>
  <c r="AB11" i="2"/>
  <c r="AB15" i="2"/>
  <c r="AB19" i="2"/>
  <c r="AB23" i="2"/>
  <c r="AB27" i="2"/>
  <c r="AB31" i="2"/>
  <c r="AB35" i="2"/>
  <c r="AB39" i="2"/>
  <c r="AB43" i="2"/>
  <c r="AB8" i="2"/>
  <c r="AB12" i="2"/>
  <c r="AB16" i="2"/>
  <c r="AB20" i="2"/>
  <c r="AB24" i="2"/>
  <c r="AB28" i="2"/>
  <c r="AB32" i="2"/>
  <c r="AB36" i="2"/>
  <c r="AB40" i="2"/>
  <c r="AB44" i="2"/>
  <c r="AB9" i="2"/>
  <c r="AB13" i="2"/>
  <c r="AB17" i="2"/>
  <c r="AB21" i="2"/>
  <c r="AB25" i="2"/>
  <c r="AB29" i="2"/>
  <c r="AB33" i="2"/>
  <c r="AB37" i="2"/>
  <c r="AB41" i="2"/>
  <c r="Z5" i="2"/>
  <c r="Z7" i="2"/>
  <c r="Z6" i="2"/>
  <c r="Z44" i="2"/>
  <c r="T44" i="2"/>
  <c r="X43" i="2"/>
  <c r="Z42" i="2"/>
  <c r="T42" i="2"/>
  <c r="X41" i="2"/>
  <c r="Z40" i="2"/>
  <c r="T40" i="2"/>
  <c r="X39" i="2"/>
  <c r="Z38" i="2"/>
  <c r="T38" i="2"/>
  <c r="X37" i="2"/>
  <c r="Z36" i="2"/>
  <c r="T36" i="2"/>
  <c r="X35" i="2"/>
  <c r="Z34" i="2"/>
  <c r="T34" i="2"/>
  <c r="X33" i="2"/>
  <c r="Z32" i="2"/>
  <c r="T32" i="2"/>
  <c r="X31" i="2"/>
  <c r="Z30" i="2"/>
  <c r="T30" i="2"/>
  <c r="X29" i="2"/>
  <c r="Z28" i="2"/>
  <c r="T28" i="2"/>
  <c r="X27" i="2"/>
  <c r="Z26" i="2"/>
  <c r="T26" i="2"/>
  <c r="X25" i="2"/>
  <c r="Z24" i="2"/>
  <c r="T24" i="2"/>
  <c r="X23" i="2"/>
  <c r="Z22" i="2"/>
  <c r="T22" i="2"/>
  <c r="X21" i="2"/>
  <c r="Z20" i="2"/>
  <c r="T20" i="2"/>
  <c r="X19" i="2"/>
  <c r="Z18" i="2"/>
  <c r="T18" i="2"/>
  <c r="X17" i="2"/>
  <c r="Z16" i="2"/>
  <c r="T16" i="2"/>
  <c r="X15" i="2"/>
  <c r="Z14" i="2"/>
  <c r="T14" i="2"/>
  <c r="X13" i="2"/>
  <c r="Z12" i="2"/>
  <c r="T12" i="2"/>
  <c r="X11" i="2"/>
  <c r="Z10" i="2"/>
  <c r="T10" i="2"/>
  <c r="X9" i="2"/>
  <c r="Z8" i="2"/>
  <c r="AA44" i="2"/>
  <c r="W44" i="2"/>
  <c r="AA43" i="2"/>
  <c r="W43" i="2"/>
  <c r="AA42" i="2"/>
  <c r="W42" i="2"/>
  <c r="AA41" i="2"/>
  <c r="W41" i="2"/>
  <c r="AA40" i="2"/>
  <c r="W40" i="2"/>
  <c r="AA39" i="2"/>
  <c r="W39" i="2"/>
  <c r="AA38" i="2"/>
  <c r="W38" i="2"/>
  <c r="AA37" i="2"/>
  <c r="W37" i="2"/>
  <c r="AA36" i="2"/>
  <c r="W36" i="2"/>
  <c r="AA35" i="2"/>
  <c r="W35" i="2"/>
  <c r="AA34" i="2"/>
  <c r="W34" i="2"/>
  <c r="AA33" i="2"/>
  <c r="W33" i="2"/>
  <c r="AA32" i="2"/>
  <c r="W32" i="2"/>
  <c r="AA31" i="2"/>
  <c r="W31" i="2"/>
  <c r="AA30" i="2"/>
  <c r="W30" i="2"/>
  <c r="AA29" i="2"/>
  <c r="W29" i="2"/>
  <c r="AA28" i="2"/>
  <c r="W28" i="2"/>
  <c r="AA27" i="2"/>
  <c r="W27" i="2"/>
  <c r="AA26" i="2"/>
  <c r="W26" i="2"/>
  <c r="AA25" i="2"/>
  <c r="W25" i="2"/>
  <c r="AA24" i="2"/>
  <c r="W24" i="2"/>
  <c r="AA23" i="2"/>
  <c r="W23" i="2"/>
  <c r="AA22" i="2"/>
  <c r="W22" i="2"/>
  <c r="AA21" i="2"/>
  <c r="W21" i="2"/>
  <c r="AA20" i="2"/>
  <c r="W20" i="2"/>
  <c r="AA19" i="2"/>
  <c r="W19" i="2"/>
  <c r="AA18" i="2"/>
  <c r="W18" i="2"/>
  <c r="AA17" i="2"/>
  <c r="W17" i="2"/>
  <c r="AA16" i="2"/>
  <c r="W16" i="2"/>
  <c r="AA15" i="2"/>
  <c r="W15" i="2"/>
  <c r="AA14" i="2"/>
  <c r="W14" i="2"/>
  <c r="AA13" i="2"/>
  <c r="W13" i="2"/>
  <c r="AA12" i="2"/>
  <c r="W12" i="2"/>
  <c r="AA11" i="2"/>
  <c r="W11" i="2"/>
  <c r="AA10" i="2"/>
  <c r="W10" i="2"/>
  <c r="AA9" i="2"/>
  <c r="W9" i="2"/>
  <c r="AA8" i="2"/>
  <c r="X7" i="2"/>
  <c r="AB5" i="2"/>
  <c r="Y7" i="2"/>
  <c r="AC7" i="2"/>
  <c r="Y5" i="2"/>
  <c r="AC5" i="2"/>
  <c r="AB6" i="2"/>
  <c r="T5" i="2" l="1"/>
  <c r="T6" i="2"/>
  <c r="T8" i="2"/>
  <c r="C44" i="1"/>
  <c r="D44" i="2" s="1"/>
  <c r="AE44" i="2"/>
  <c r="AD44" i="2"/>
  <c r="AE43" i="2"/>
  <c r="AD43" i="2"/>
  <c r="AE42" i="2"/>
  <c r="AD42" i="2"/>
  <c r="AE41" i="2"/>
  <c r="AD41" i="2"/>
  <c r="AE40" i="2"/>
  <c r="AD40" i="2"/>
  <c r="AE39" i="2"/>
  <c r="AD39" i="2"/>
  <c r="AE38" i="2"/>
  <c r="AD38" i="2"/>
  <c r="AE37" i="2"/>
  <c r="AD37" i="2"/>
  <c r="AE36" i="2"/>
  <c r="AD36" i="2"/>
  <c r="AE35" i="2"/>
  <c r="AD35" i="2"/>
  <c r="AE34" i="2"/>
  <c r="AD34" i="2"/>
  <c r="AE33" i="2"/>
  <c r="AD33" i="2"/>
  <c r="AE32" i="2"/>
  <c r="AD32" i="2"/>
  <c r="AE31" i="2"/>
  <c r="AD31" i="2"/>
  <c r="AE30" i="2"/>
  <c r="AD30" i="2"/>
  <c r="AE29" i="2"/>
  <c r="AD29" i="2"/>
  <c r="AE28" i="2"/>
  <c r="AD28" i="2"/>
  <c r="AE27" i="2"/>
  <c r="AD27" i="2"/>
  <c r="AE26" i="2"/>
  <c r="AD26" i="2"/>
  <c r="AE25" i="2"/>
  <c r="AD25" i="2"/>
  <c r="AE24" i="2"/>
  <c r="AD24" i="2"/>
  <c r="AE23" i="2"/>
  <c r="AD23" i="2"/>
  <c r="AE22" i="2"/>
  <c r="AD22" i="2"/>
  <c r="AE21" i="2"/>
  <c r="AD21" i="2"/>
  <c r="AE20" i="2"/>
  <c r="AD20" i="2"/>
  <c r="AE19" i="2"/>
  <c r="AD19" i="2"/>
  <c r="AE18" i="2"/>
  <c r="AD18" i="2"/>
  <c r="AE17" i="2"/>
  <c r="AD17" i="2"/>
  <c r="AE16" i="2"/>
  <c r="AD16" i="2"/>
  <c r="AE15" i="2"/>
  <c r="AD15" i="2"/>
  <c r="AE14" i="2"/>
  <c r="AD14" i="2"/>
  <c r="AE13" i="2"/>
  <c r="AD13" i="2"/>
  <c r="AE12" i="2"/>
  <c r="AD12" i="2"/>
  <c r="AE11" i="2"/>
  <c r="AD11" i="2"/>
  <c r="AE10" i="2"/>
  <c r="AD10" i="2"/>
  <c r="AE9" i="2"/>
  <c r="AD9" i="2"/>
  <c r="AE8" i="2"/>
  <c r="AD8" i="2"/>
  <c r="AE7" i="2"/>
  <c r="AD7" i="2"/>
  <c r="AE6" i="2"/>
  <c r="AD6" i="2"/>
  <c r="AE5" i="2"/>
  <c r="AD5" i="2"/>
  <c r="AE4" i="2"/>
  <c r="AD4"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N7" i="2"/>
  <c r="M7" i="2"/>
  <c r="N6" i="2"/>
  <c r="M6" i="2"/>
  <c r="N5" i="2"/>
  <c r="M5" i="2"/>
  <c r="M4" i="2"/>
  <c r="N4" i="2"/>
  <c r="H26" i="2" l="1"/>
  <c r="H27" i="2"/>
  <c r="H28" i="2"/>
  <c r="H29" i="2"/>
  <c r="H30" i="2"/>
  <c r="H31" i="2"/>
  <c r="H32" i="2"/>
  <c r="H33" i="2"/>
  <c r="H34" i="2"/>
  <c r="H35" i="2"/>
  <c r="H36" i="2"/>
  <c r="H37" i="2"/>
  <c r="H38" i="2"/>
  <c r="H39" i="2"/>
  <c r="H40" i="2"/>
  <c r="H41" i="2"/>
  <c r="H42" i="2"/>
  <c r="H43" i="2"/>
  <c r="H44" i="2"/>
  <c r="J27" i="2"/>
  <c r="H49" i="57" s="1"/>
  <c r="J29" i="2"/>
  <c r="H51" i="57" s="1"/>
  <c r="J31" i="2"/>
  <c r="H53" i="57" s="1"/>
  <c r="J33" i="2"/>
  <c r="H55" i="57" s="1"/>
  <c r="J35" i="2"/>
  <c r="J37" i="2"/>
  <c r="J39" i="2"/>
  <c r="J41" i="2"/>
  <c r="J43" i="2"/>
  <c r="F26" i="2"/>
  <c r="D48" i="57" s="1"/>
  <c r="E27" i="2"/>
  <c r="G27" i="2"/>
  <c r="E49" i="57" s="1"/>
  <c r="F28" i="2"/>
  <c r="D50" i="57" s="1"/>
  <c r="E29" i="2"/>
  <c r="G29" i="2"/>
  <c r="E51" i="57" s="1"/>
  <c r="F30" i="2"/>
  <c r="D52" i="57" s="1"/>
  <c r="E31" i="2"/>
  <c r="G31" i="2"/>
  <c r="E53" i="57" s="1"/>
  <c r="F32" i="2"/>
  <c r="D54" i="57" s="1"/>
  <c r="E33" i="2"/>
  <c r="G33" i="2"/>
  <c r="E55" i="57" s="1"/>
  <c r="F34" i="2"/>
  <c r="D56" i="57" s="1"/>
  <c r="E35" i="2"/>
  <c r="G35" i="2"/>
  <c r="F36" i="2"/>
  <c r="E37" i="2"/>
  <c r="G37" i="2"/>
  <c r="F38" i="2"/>
  <c r="E39" i="2"/>
  <c r="G39" i="2"/>
  <c r="F40" i="2"/>
  <c r="E41" i="2"/>
  <c r="G41" i="2"/>
  <c r="F42" i="2"/>
  <c r="E43" i="2"/>
  <c r="G43" i="2"/>
  <c r="F44" i="2"/>
  <c r="C26" i="2"/>
  <c r="A48" i="57" s="1"/>
  <c r="B27" i="2"/>
  <c r="D27" i="2"/>
  <c r="B49" i="57" s="1"/>
  <c r="C28" i="2"/>
  <c r="A50" i="57" s="1"/>
  <c r="B29" i="2"/>
  <c r="D29" i="2"/>
  <c r="B51" i="57" s="1"/>
  <c r="C30" i="2"/>
  <c r="A52" i="57" s="1"/>
  <c r="B31" i="2"/>
  <c r="D31" i="2"/>
  <c r="B53" i="57" s="1"/>
  <c r="C32" i="2"/>
  <c r="A54" i="57" s="1"/>
  <c r="B33" i="2"/>
  <c r="D33" i="2"/>
  <c r="B55" i="57" s="1"/>
  <c r="C34" i="2"/>
  <c r="A56" i="57" s="1"/>
  <c r="B35" i="2"/>
  <c r="D35" i="2"/>
  <c r="C36" i="2"/>
  <c r="B37" i="2"/>
  <c r="D37" i="2"/>
  <c r="C38" i="2"/>
  <c r="B39" i="2"/>
  <c r="D39" i="2"/>
  <c r="C40" i="2"/>
  <c r="B41" i="2"/>
  <c r="D41" i="2"/>
  <c r="C42" i="2"/>
  <c r="B43" i="2"/>
  <c r="D43" i="2"/>
  <c r="C44" i="2"/>
  <c r="I26" i="2"/>
  <c r="G48" i="57" s="1"/>
  <c r="I27" i="2"/>
  <c r="G49" i="57" s="1"/>
  <c r="I28" i="2"/>
  <c r="G50" i="57" s="1"/>
  <c r="I29" i="2"/>
  <c r="G51" i="57" s="1"/>
  <c r="I30" i="2"/>
  <c r="G52" i="57" s="1"/>
  <c r="I31" i="2"/>
  <c r="G53" i="57" s="1"/>
  <c r="I32" i="2"/>
  <c r="G54" i="57" s="1"/>
  <c r="I33" i="2"/>
  <c r="G55" i="57" s="1"/>
  <c r="I34" i="2"/>
  <c r="G56" i="57" s="1"/>
  <c r="I35" i="2"/>
  <c r="I36" i="2"/>
  <c r="I37" i="2"/>
  <c r="I38" i="2"/>
  <c r="I39" i="2"/>
  <c r="I40" i="2"/>
  <c r="I41" i="2"/>
  <c r="I42" i="2"/>
  <c r="I43" i="2"/>
  <c r="I44" i="2"/>
  <c r="J26" i="2"/>
  <c r="H48" i="57" s="1"/>
  <c r="J28" i="2"/>
  <c r="H50" i="57" s="1"/>
  <c r="J30" i="2"/>
  <c r="H52" i="57" s="1"/>
  <c r="J32" i="2"/>
  <c r="H54" i="57" s="1"/>
  <c r="J34" i="2"/>
  <c r="H56" i="57" s="1"/>
  <c r="J36" i="2"/>
  <c r="J38" i="2"/>
  <c r="J40" i="2"/>
  <c r="J42" i="2"/>
  <c r="J44" i="2"/>
  <c r="E26" i="2"/>
  <c r="G26" i="2"/>
  <c r="E48" i="57" s="1"/>
  <c r="F27" i="2"/>
  <c r="D49" i="57" s="1"/>
  <c r="E28" i="2"/>
  <c r="G28" i="2"/>
  <c r="E50" i="57" s="1"/>
  <c r="F29" i="2"/>
  <c r="D51" i="57" s="1"/>
  <c r="E30" i="2"/>
  <c r="G30" i="2"/>
  <c r="E52" i="57" s="1"/>
  <c r="F31" i="2"/>
  <c r="D53" i="57" s="1"/>
  <c r="E32" i="2"/>
  <c r="G32" i="2"/>
  <c r="E54" i="57" s="1"/>
  <c r="F33" i="2"/>
  <c r="D55" i="57" s="1"/>
  <c r="E34" i="2"/>
  <c r="G34" i="2"/>
  <c r="E56" i="57" s="1"/>
  <c r="F35" i="2"/>
  <c r="E36" i="2"/>
  <c r="G36" i="2"/>
  <c r="F37" i="2"/>
  <c r="E38" i="2"/>
  <c r="G38" i="2"/>
  <c r="F39" i="2"/>
  <c r="E40" i="2"/>
  <c r="G40" i="2"/>
  <c r="F41" i="2"/>
  <c r="E42" i="2"/>
  <c r="G42" i="2"/>
  <c r="F43" i="2"/>
  <c r="E44" i="2"/>
  <c r="G44" i="2"/>
  <c r="B26" i="2"/>
  <c r="D26" i="2"/>
  <c r="B48" i="57" s="1"/>
  <c r="C27" i="2"/>
  <c r="A49" i="57" s="1"/>
  <c r="B28" i="2"/>
  <c r="D28" i="2"/>
  <c r="B50" i="57" s="1"/>
  <c r="C29" i="2"/>
  <c r="A51" i="57" s="1"/>
  <c r="B30" i="2"/>
  <c r="D30" i="2"/>
  <c r="B52" i="57" s="1"/>
  <c r="C31" i="2"/>
  <c r="A53" i="57" s="1"/>
  <c r="B32" i="2"/>
  <c r="D32" i="2"/>
  <c r="B54" i="57" s="1"/>
  <c r="C33" i="2"/>
  <c r="A55" i="57" s="1"/>
  <c r="B34" i="2"/>
  <c r="D34" i="2"/>
  <c r="B56" i="57" s="1"/>
  <c r="C35" i="2"/>
  <c r="B36" i="2"/>
  <c r="D36" i="2"/>
  <c r="C37" i="2"/>
  <c r="B38" i="2"/>
  <c r="D38" i="2"/>
  <c r="C39" i="2"/>
  <c r="B40" i="2"/>
  <c r="D40" i="2"/>
  <c r="C41" i="2"/>
  <c r="B42" i="2"/>
  <c r="D42" i="2"/>
  <c r="C43" i="2"/>
  <c r="B44" i="2"/>
  <c r="Z4" i="2"/>
  <c r="X4" i="2"/>
  <c r="T4" i="2"/>
  <c r="Y4" i="2"/>
  <c r="L55" i="57" l="1"/>
  <c r="J55" i="57"/>
  <c r="K55" i="57"/>
  <c r="L53" i="57"/>
  <c r="J53" i="57"/>
  <c r="K53" i="57"/>
  <c r="L51" i="57"/>
  <c r="J51" i="57"/>
  <c r="K51" i="57"/>
  <c r="L49" i="57"/>
  <c r="J49" i="57"/>
  <c r="K49" i="57"/>
  <c r="K56" i="57"/>
  <c r="L56" i="57"/>
  <c r="J56" i="57"/>
  <c r="K54" i="57"/>
  <c r="L54" i="57"/>
  <c r="J54" i="57"/>
  <c r="K52" i="57"/>
  <c r="L52" i="57"/>
  <c r="J52" i="57"/>
  <c r="K50" i="57"/>
  <c r="L50" i="57"/>
  <c r="J50" i="57"/>
  <c r="K48" i="57"/>
  <c r="L48" i="57"/>
  <c r="J48" i="57"/>
  <c r="Q29" i="2" l="1"/>
  <c r="Q27" i="2"/>
  <c r="Q31" i="2"/>
  <c r="Q6" i="2" l="1"/>
  <c r="Q33" i="2"/>
  <c r="Q26" i="2"/>
  <c r="Q21" i="2"/>
  <c r="Q17" i="2"/>
  <c r="Q30" i="2"/>
  <c r="Q16" i="2"/>
  <c r="Q15" i="2"/>
  <c r="Q20" i="2"/>
  <c r="Q32" i="2"/>
  <c r="Q23" i="2"/>
  <c r="Q34" i="2"/>
  <c r="Q19" i="2"/>
  <c r="Q39" i="2"/>
  <c r="Q22" i="2"/>
  <c r="Q28" i="2"/>
  <c r="Q24" i="2"/>
  <c r="Q36" i="2"/>
  <c r="Q12" i="2"/>
  <c r="Q43" i="2"/>
  <c r="Q18" i="2"/>
  <c r="Q37" i="2"/>
  <c r="Q40" i="2"/>
  <c r="Q44" i="2"/>
  <c r="Q25" i="2"/>
  <c r="Q41" i="2"/>
  <c r="Q7" i="2"/>
  <c r="Q42" i="2"/>
  <c r="Q35" i="2"/>
  <c r="Q38" i="2"/>
  <c r="Q5" i="2" l="1"/>
  <c r="W4" i="2" l="1"/>
  <c r="AC4" i="2" l="1"/>
  <c r="AB4" i="2"/>
  <c r="AA4" i="2"/>
  <c r="Q8" i="2" l="1"/>
  <c r="Q11" i="2" l="1"/>
  <c r="Q13" i="2"/>
  <c r="Q9" i="2" l="1"/>
  <c r="S14" i="2" l="1"/>
  <c r="AG14" i="2" s="1"/>
  <c r="S4" i="2"/>
  <c r="AG4" i="2" s="1"/>
  <c r="S22" i="2"/>
  <c r="AG22" i="2" s="1"/>
  <c r="S32" i="2"/>
  <c r="AG32" i="2" s="1"/>
  <c r="S40" i="2"/>
  <c r="AG40" i="2" s="1"/>
  <c r="S17" i="2"/>
  <c r="AG17" i="2" s="1"/>
  <c r="S12" i="2"/>
  <c r="AG12" i="2" s="1"/>
  <c r="S21" i="2"/>
  <c r="AG21" i="2" s="1"/>
  <c r="S16" i="2"/>
  <c r="AG16" i="2" s="1"/>
  <c r="S33" i="2"/>
  <c r="AG33" i="2" s="1"/>
  <c r="S24" i="2"/>
  <c r="AG24" i="2" s="1"/>
  <c r="S19" i="2"/>
  <c r="AG19" i="2" s="1"/>
  <c r="S15" i="2"/>
  <c r="AG15" i="2" s="1"/>
  <c r="S20" i="2"/>
  <c r="AG20" i="2" s="1"/>
  <c r="S43" i="2"/>
  <c r="AG43" i="2" s="1"/>
  <c r="S44" i="2"/>
  <c r="AG44" i="2" s="1"/>
  <c r="S35" i="2"/>
  <c r="AG35" i="2" s="1"/>
  <c r="S30" i="2"/>
  <c r="AG30" i="2" s="1"/>
  <c r="S42" i="2"/>
  <c r="AG42" i="2" s="1"/>
  <c r="S28" i="2"/>
  <c r="AG28" i="2" s="1"/>
  <c r="S31" i="2"/>
  <c r="AG31" i="2" s="1"/>
  <c r="S26" i="2"/>
  <c r="AG26" i="2" s="1"/>
  <c r="S39" i="2"/>
  <c r="AG39" i="2" s="1"/>
  <c r="S29" i="2"/>
  <c r="AG29" i="2" s="1"/>
  <c r="S23" i="2"/>
  <c r="AG23" i="2" s="1"/>
  <c r="S27" i="2"/>
  <c r="AG27" i="2" s="1"/>
  <c r="S36" i="2"/>
  <c r="AG36" i="2" s="1"/>
  <c r="S34" i="2"/>
  <c r="AG34" i="2" s="1"/>
  <c r="S41" i="2"/>
  <c r="AG41" i="2" s="1"/>
  <c r="S6" i="2"/>
  <c r="AG6" i="2" s="1"/>
  <c r="S18" i="2"/>
  <c r="AG18" i="2" s="1"/>
  <c r="S37" i="2"/>
  <c r="AG37" i="2" s="1"/>
  <c r="S25" i="2"/>
  <c r="AG25" i="2" s="1"/>
  <c r="S38" i="2"/>
  <c r="AG38" i="2" s="1"/>
  <c r="S7" i="2"/>
  <c r="AG7" i="2" s="1"/>
  <c r="S5" i="2"/>
  <c r="AG5" i="2" s="1"/>
  <c r="S8" i="2"/>
  <c r="AG8" i="2" s="1"/>
  <c r="S13" i="2"/>
  <c r="AG13" i="2" s="1"/>
  <c r="S11" i="2"/>
  <c r="AG11" i="2" s="1"/>
  <c r="S9" i="2"/>
  <c r="AG9" i="2" s="1"/>
  <c r="S10" i="2"/>
  <c r="AG10" i="2" s="1"/>
  <c r="Q10" i="2"/>
  <c r="R9" i="2" l="1"/>
  <c r="R11" i="2"/>
  <c r="R8" i="2"/>
  <c r="R7" i="2"/>
  <c r="R25" i="2"/>
  <c r="R18" i="2"/>
  <c r="R41" i="2"/>
  <c r="R36" i="2"/>
  <c r="R23" i="2"/>
  <c r="R39" i="2"/>
  <c r="R31" i="2"/>
  <c r="R42" i="2"/>
  <c r="R35" i="2"/>
  <c r="R43" i="2"/>
  <c r="R15" i="2"/>
  <c r="R24" i="2"/>
  <c r="R16" i="2"/>
  <c r="R12" i="2"/>
  <c r="R40" i="2"/>
  <c r="R22" i="2"/>
  <c r="R10" i="2"/>
  <c r="R14" i="2"/>
  <c r="R13" i="2"/>
  <c r="R5" i="2"/>
  <c r="R38" i="2"/>
  <c r="R37" i="2"/>
  <c r="R6" i="2"/>
  <c r="R34" i="2"/>
  <c r="R27" i="2"/>
  <c r="R29" i="2"/>
  <c r="R26" i="2"/>
  <c r="R28" i="2"/>
  <c r="R30" i="2"/>
  <c r="R44" i="2"/>
  <c r="R20" i="2"/>
  <c r="R19" i="2"/>
  <c r="R33" i="2"/>
  <c r="R21" i="2"/>
  <c r="R17" i="2"/>
  <c r="R32" i="2"/>
  <c r="R4" i="2"/>
  <c r="Q4" i="2"/>
  <c r="V12" i="2"/>
  <c r="AH12" i="2" s="1"/>
  <c r="V31" i="2"/>
  <c r="AH31" i="2" s="1"/>
  <c r="V22" i="2"/>
  <c r="AH22" i="2" s="1"/>
  <c r="V19" i="2"/>
  <c r="AH19" i="2" s="1"/>
  <c r="V9" i="2"/>
  <c r="AH9" i="2" s="1"/>
  <c r="V15" i="2"/>
  <c r="AH15" i="2" s="1"/>
  <c r="V33" i="2"/>
  <c r="AH33" i="2" s="1"/>
  <c r="V34" i="2"/>
  <c r="AH34" i="2" s="1"/>
  <c r="V20" i="2"/>
  <c r="AH20" i="2" s="1"/>
  <c r="V25" i="2"/>
  <c r="AH25" i="2" s="1"/>
  <c r="V37" i="2"/>
  <c r="AH37" i="2" s="1"/>
  <c r="V42" i="2"/>
  <c r="AH42" i="2" s="1"/>
  <c r="V4" i="2"/>
  <c r="AH4" i="2" s="1"/>
  <c r="V40" i="2"/>
  <c r="AH40" i="2" s="1"/>
  <c r="V39" i="2"/>
  <c r="AH39" i="2" s="1"/>
  <c r="V38" i="2"/>
  <c r="AH38" i="2" s="1"/>
  <c r="V18" i="2"/>
  <c r="AH18" i="2" s="1"/>
  <c r="V16" i="2"/>
  <c r="AH16" i="2" s="1"/>
  <c r="V28" i="2"/>
  <c r="AH28" i="2" s="1"/>
  <c r="V44" i="2"/>
  <c r="AH44" i="2" s="1"/>
  <c r="V7" i="2"/>
  <c r="AH7" i="2" s="1"/>
  <c r="V30" i="2"/>
  <c r="AH30" i="2" s="1"/>
  <c r="V17" i="2"/>
  <c r="AH17" i="2" s="1"/>
  <c r="V21" i="2"/>
  <c r="AH21" i="2" s="1"/>
  <c r="V5" i="2"/>
  <c r="AH5" i="2" s="1"/>
  <c r="V24" i="2"/>
  <c r="AH24" i="2" s="1"/>
  <c r="V32" i="2"/>
  <c r="AH32" i="2" s="1"/>
  <c r="V6" i="2"/>
  <c r="AH6" i="2" s="1"/>
  <c r="V23" i="2"/>
  <c r="AH23" i="2" s="1"/>
  <c r="V11" i="2"/>
  <c r="AH11" i="2" s="1"/>
  <c r="V27" i="2"/>
  <c r="AH27" i="2" s="1"/>
  <c r="V41" i="2"/>
  <c r="AH41" i="2" s="1"/>
  <c r="V36" i="2"/>
  <c r="AH36" i="2" s="1"/>
  <c r="V43" i="2"/>
  <c r="AH43" i="2" s="1"/>
  <c r="V29" i="2"/>
  <c r="AH29" i="2" s="1"/>
  <c r="V26" i="2"/>
  <c r="AH26" i="2" s="1"/>
  <c r="V35" i="2"/>
  <c r="AH35" i="2" s="1"/>
  <c r="V8" i="2"/>
  <c r="AH8" i="2" s="1"/>
  <c r="V13" i="2"/>
  <c r="AH13" i="2" s="1"/>
  <c r="V10" i="2"/>
  <c r="AH10" i="2" s="1"/>
  <c r="Q14" i="2"/>
  <c r="V14" i="2"/>
  <c r="AH14" i="2" s="1"/>
  <c r="E25" i="2" l="1"/>
  <c r="F24" i="2"/>
  <c r="D46" i="57" s="1"/>
  <c r="G24" i="2"/>
  <c r="E46" i="57" s="1"/>
  <c r="G23" i="2"/>
  <c r="E45" i="57" s="1"/>
  <c r="E22" i="2"/>
  <c r="G22" i="2"/>
  <c r="E44" i="57" s="1"/>
  <c r="E21" i="2"/>
  <c r="F20" i="2"/>
  <c r="D42" i="57" s="1"/>
  <c r="G20" i="2"/>
  <c r="E42" i="57" s="1"/>
  <c r="G19" i="2"/>
  <c r="E41" i="57" s="1"/>
  <c r="E8" i="2"/>
  <c r="F18" i="2"/>
  <c r="D40" i="57" s="1"/>
  <c r="E5" i="2"/>
  <c r="E17" i="2"/>
  <c r="F16" i="2"/>
  <c r="D38" i="57" s="1"/>
  <c r="G16" i="2"/>
  <c r="E38" i="57" s="1"/>
  <c r="F13" i="2"/>
  <c r="D35" i="57" s="1"/>
  <c r="F4" i="2"/>
  <c r="D26" i="57" s="1"/>
  <c r="E6" i="2"/>
  <c r="G15" i="2"/>
  <c r="E37" i="57" s="1"/>
  <c r="G6" i="2"/>
  <c r="E28" i="57" s="1"/>
  <c r="E12" i="2"/>
  <c r="F6" i="2"/>
  <c r="D28" i="57" s="1"/>
  <c r="G11" i="2"/>
  <c r="E33" i="57" s="1"/>
  <c r="E15" i="2"/>
  <c r="F7" i="2"/>
  <c r="D29" i="57" s="1"/>
  <c r="E10" i="2"/>
  <c r="G12" i="2"/>
  <c r="E34" i="57" s="1"/>
  <c r="G4" i="2"/>
  <c r="E26" i="57" s="1"/>
  <c r="E7" i="2"/>
  <c r="G9" i="2"/>
  <c r="E31" i="57" s="1"/>
  <c r="F12" i="2"/>
  <c r="D34" i="57" s="1"/>
  <c r="F15" i="2"/>
  <c r="D37" i="57" s="1"/>
  <c r="G25" i="2"/>
  <c r="E47" i="57" s="1"/>
  <c r="F25" i="2"/>
  <c r="D47" i="57" s="1"/>
  <c r="E24" i="2"/>
  <c r="E23" i="2"/>
  <c r="F23" i="2"/>
  <c r="D45" i="57" s="1"/>
  <c r="F22" i="2"/>
  <c r="D44" i="57" s="1"/>
  <c r="G21" i="2"/>
  <c r="E43" i="57" s="1"/>
  <c r="F21" i="2"/>
  <c r="D43" i="57" s="1"/>
  <c r="E20" i="2"/>
  <c r="E19" i="2"/>
  <c r="F19" i="2"/>
  <c r="D41" i="57" s="1"/>
  <c r="E18" i="2"/>
  <c r="G18" i="2"/>
  <c r="E40" i="57" s="1"/>
  <c r="G17" i="2"/>
  <c r="E39" i="57" s="1"/>
  <c r="F17" i="2"/>
  <c r="D39" i="57" s="1"/>
  <c r="E16" i="2"/>
  <c r="E13" i="2"/>
  <c r="F10" i="2"/>
  <c r="D32" i="57" s="1"/>
  <c r="G7" i="2"/>
  <c r="E29" i="57" s="1"/>
  <c r="G10" i="2"/>
  <c r="E32" i="57" s="1"/>
  <c r="F5" i="2"/>
  <c r="D27" i="57" s="1"/>
  <c r="F9" i="2"/>
  <c r="D31" i="57" s="1"/>
  <c r="G14" i="2"/>
  <c r="E36" i="57" s="1"/>
  <c r="E9" i="2"/>
  <c r="F14" i="2"/>
  <c r="D36" i="57" s="1"/>
  <c r="E4" i="2"/>
  <c r="G8" i="2"/>
  <c r="E30" i="57" s="1"/>
  <c r="F11" i="2"/>
  <c r="D33" i="57" s="1"/>
  <c r="E14" i="2"/>
  <c r="G5" i="2"/>
  <c r="E27" i="57" s="1"/>
  <c r="F8" i="2"/>
  <c r="D30" i="57" s="1"/>
  <c r="E11" i="2"/>
  <c r="G13" i="2"/>
  <c r="E35" i="57" s="1"/>
  <c r="P14" i="2"/>
  <c r="AF14" i="2" s="1"/>
  <c r="U14" i="2"/>
  <c r="P42" i="2"/>
  <c r="AF42" i="2" s="1"/>
  <c r="P38" i="2"/>
  <c r="AF38" i="2" s="1"/>
  <c r="P35" i="2"/>
  <c r="AF35" i="2" s="1"/>
  <c r="P7" i="2"/>
  <c r="AF7" i="2" s="1"/>
  <c r="P26" i="2"/>
  <c r="AF26" i="2" s="1"/>
  <c r="P43" i="2"/>
  <c r="AF43" i="2" s="1"/>
  <c r="P19" i="2"/>
  <c r="AF19" i="2" s="1"/>
  <c r="P29" i="2"/>
  <c r="AF29" i="2" s="1"/>
  <c r="P12" i="2"/>
  <c r="AF12" i="2" s="1"/>
  <c r="P6" i="2"/>
  <c r="AF6" i="2" s="1"/>
  <c r="P24" i="2"/>
  <c r="AF24" i="2" s="1"/>
  <c r="P30" i="2"/>
  <c r="AF30" i="2" s="1"/>
  <c r="P27" i="2"/>
  <c r="AF27" i="2" s="1"/>
  <c r="P5" i="2"/>
  <c r="AF5" i="2" s="1"/>
  <c r="P31" i="2"/>
  <c r="AF31" i="2" s="1"/>
  <c r="P40" i="2"/>
  <c r="AF40" i="2" s="1"/>
  <c r="P4" i="2"/>
  <c r="AF4" i="2" s="1"/>
  <c r="P9" i="2"/>
  <c r="AF9" i="2" s="1"/>
  <c r="P11" i="2"/>
  <c r="AF11" i="2" s="1"/>
  <c r="P23" i="2"/>
  <c r="AF23" i="2" s="1"/>
  <c r="P20" i="2"/>
  <c r="AF20" i="2" s="1"/>
  <c r="P32" i="2"/>
  <c r="AF32" i="2" s="1"/>
  <c r="P17" i="2"/>
  <c r="AF17" i="2" s="1"/>
  <c r="P18" i="2"/>
  <c r="AF18" i="2" s="1"/>
  <c r="P28" i="2"/>
  <c r="AF28" i="2" s="1"/>
  <c r="P36" i="2"/>
  <c r="AF36" i="2" s="1"/>
  <c r="P44" i="2"/>
  <c r="AF44" i="2" s="1"/>
  <c r="P25" i="2"/>
  <c r="AF25" i="2" s="1"/>
  <c r="P33" i="2"/>
  <c r="AF33" i="2" s="1"/>
  <c r="P22" i="2"/>
  <c r="AF22" i="2" s="1"/>
  <c r="P37" i="2"/>
  <c r="AF37" i="2" s="1"/>
  <c r="P21" i="2"/>
  <c r="AF21" i="2" s="1"/>
  <c r="P15" i="2"/>
  <c r="AF15" i="2" s="1"/>
  <c r="P34" i="2"/>
  <c r="AF34" i="2" s="1"/>
  <c r="P39" i="2"/>
  <c r="AF39" i="2" s="1"/>
  <c r="P16" i="2"/>
  <c r="AF16" i="2" s="1"/>
  <c r="P41" i="2"/>
  <c r="AF41" i="2" s="1"/>
  <c r="P8" i="2"/>
  <c r="AF8" i="2" s="1"/>
  <c r="P13" i="2"/>
  <c r="AF13" i="2" s="1"/>
  <c r="P10" i="2"/>
  <c r="AF10" i="2" s="1"/>
  <c r="U10" i="2"/>
  <c r="U8" i="2"/>
  <c r="U26" i="2"/>
  <c r="U43" i="2"/>
  <c r="U41" i="2"/>
  <c r="U11" i="2"/>
  <c r="U6" i="2"/>
  <c r="U24" i="2"/>
  <c r="U21" i="2"/>
  <c r="U30" i="2"/>
  <c r="U44" i="2"/>
  <c r="U16" i="2"/>
  <c r="U38" i="2"/>
  <c r="U40" i="2"/>
  <c r="U42" i="2"/>
  <c r="U25" i="2"/>
  <c r="U34" i="2"/>
  <c r="U15" i="2"/>
  <c r="U19" i="2"/>
  <c r="U31" i="2"/>
  <c r="U13" i="2"/>
  <c r="U35" i="2"/>
  <c r="U29" i="2"/>
  <c r="U36" i="2"/>
  <c r="U27" i="2"/>
  <c r="U23" i="2"/>
  <c r="U32" i="2"/>
  <c r="U5" i="2"/>
  <c r="U17" i="2"/>
  <c r="U7" i="2"/>
  <c r="U28" i="2"/>
  <c r="U18" i="2"/>
  <c r="U39" i="2"/>
  <c r="U4" i="2"/>
  <c r="U37" i="2"/>
  <c r="U20" i="2"/>
  <c r="U33" i="2"/>
  <c r="U9" i="2"/>
  <c r="U22" i="2"/>
  <c r="U12" i="2"/>
  <c r="D25" i="2" l="1"/>
  <c r="B47" i="57" s="1"/>
  <c r="B25" i="2"/>
  <c r="C25" i="2"/>
  <c r="A47" i="57" s="1"/>
  <c r="B24" i="2"/>
  <c r="C24" i="2"/>
  <c r="A46" i="57" s="1"/>
  <c r="D24" i="2"/>
  <c r="B46" i="57" s="1"/>
  <c r="D23" i="2"/>
  <c r="B45" i="57" s="1"/>
  <c r="C23" i="2"/>
  <c r="A45" i="57" s="1"/>
  <c r="B23" i="2"/>
  <c r="D22" i="2"/>
  <c r="B44" i="57" s="1"/>
  <c r="C22" i="2"/>
  <c r="A44" i="57" s="1"/>
  <c r="B22" i="2"/>
  <c r="D21" i="2"/>
  <c r="B43" i="57" s="1"/>
  <c r="B21" i="2"/>
  <c r="C21" i="2"/>
  <c r="A43" i="57" s="1"/>
  <c r="B20" i="2"/>
  <c r="C20" i="2"/>
  <c r="A42" i="57" s="1"/>
  <c r="D20" i="2"/>
  <c r="B42" i="57" s="1"/>
  <c r="D19" i="2"/>
  <c r="B41" i="57" s="1"/>
  <c r="C19" i="2"/>
  <c r="A41" i="57" s="1"/>
  <c r="B19" i="2"/>
  <c r="D18" i="2"/>
  <c r="B40" i="57" s="1"/>
  <c r="C18" i="2"/>
  <c r="A40" i="57" s="1"/>
  <c r="B18" i="2"/>
  <c r="D17" i="2"/>
  <c r="B39" i="57" s="1"/>
  <c r="B17" i="2"/>
  <c r="C17" i="2"/>
  <c r="A39" i="57" s="1"/>
  <c r="B16" i="2"/>
  <c r="C16" i="2"/>
  <c r="A38" i="57" s="1"/>
  <c r="D16" i="2"/>
  <c r="B38" i="57" s="1"/>
  <c r="O14" i="2"/>
  <c r="O10" i="2"/>
  <c r="O13" i="2"/>
  <c r="C5" i="2"/>
  <c r="B13" i="2"/>
  <c r="B14" i="2"/>
  <c r="B4" i="2"/>
  <c r="C12" i="2"/>
  <c r="A34" i="57" s="1"/>
  <c r="B10" i="2"/>
  <c r="D7" i="2"/>
  <c r="B29" i="57" s="1"/>
  <c r="D14" i="2"/>
  <c r="B36" i="57" s="1"/>
  <c r="C11" i="2"/>
  <c r="A33" i="57" s="1"/>
  <c r="B11" i="2"/>
  <c r="D6" i="2"/>
  <c r="B28" i="57" s="1"/>
  <c r="C14" i="2"/>
  <c r="B8" i="2"/>
  <c r="D10" i="2"/>
  <c r="B32" i="57" s="1"/>
  <c r="C6" i="2"/>
  <c r="C13" i="2"/>
  <c r="B9" i="2"/>
  <c r="D8" i="2"/>
  <c r="B30" i="57" s="1"/>
  <c r="D5" i="2"/>
  <c r="B27" i="57" s="1"/>
  <c r="B15" i="2"/>
  <c r="D4" i="2"/>
  <c r="C4" i="2"/>
  <c r="B6" i="2"/>
  <c r="D11" i="2"/>
  <c r="B33" i="57" s="1"/>
  <c r="C8" i="2"/>
  <c r="A30" i="57" s="1"/>
  <c r="D15" i="2"/>
  <c r="B7" i="2"/>
  <c r="D9" i="2"/>
  <c r="B31" i="57" s="1"/>
  <c r="C7" i="2"/>
  <c r="A29" i="57" s="1"/>
  <c r="C15" i="2"/>
  <c r="D13" i="2"/>
  <c r="B35" i="57" s="1"/>
  <c r="C9" i="2"/>
  <c r="A31" i="57" s="1"/>
  <c r="B12" i="2"/>
  <c r="B5" i="2"/>
  <c r="D12" i="2"/>
  <c r="B34" i="57" s="1"/>
  <c r="C10" i="2"/>
  <c r="A32" i="57" s="1"/>
  <c r="O41" i="2"/>
  <c r="O39" i="2"/>
  <c r="O15" i="2"/>
  <c r="O37" i="2"/>
  <c r="O33" i="2"/>
  <c r="O44" i="2"/>
  <c r="O28" i="2"/>
  <c r="O17" i="2"/>
  <c r="O20" i="2"/>
  <c r="O11" i="2"/>
  <c r="O4" i="2"/>
  <c r="O31" i="2"/>
  <c r="O27" i="2"/>
  <c r="O24" i="2"/>
  <c r="O12" i="2"/>
  <c r="O19" i="2"/>
  <c r="O26" i="2"/>
  <c r="O35" i="2"/>
  <c r="O42" i="2"/>
  <c r="O8" i="2"/>
  <c r="O16" i="2"/>
  <c r="O34" i="2"/>
  <c r="O21" i="2"/>
  <c r="O22" i="2"/>
  <c r="O25" i="2"/>
  <c r="O36" i="2"/>
  <c r="O18" i="2"/>
  <c r="O32" i="2"/>
  <c r="O23" i="2"/>
  <c r="O9" i="2"/>
  <c r="O40" i="2"/>
  <c r="O5" i="2"/>
  <c r="O30" i="2"/>
  <c r="O6" i="2"/>
  <c r="O29" i="2"/>
  <c r="O43" i="2"/>
  <c r="O7" i="2"/>
  <c r="O38" i="2"/>
  <c r="H25" i="2" l="1"/>
  <c r="J25" i="2"/>
  <c r="H47" i="57" s="1"/>
  <c r="I25" i="2"/>
  <c r="G47" i="57" s="1"/>
  <c r="I24" i="2"/>
  <c r="G46" i="57" s="1"/>
  <c r="H24" i="2"/>
  <c r="J24" i="2"/>
  <c r="H46" i="57" s="1"/>
  <c r="I23" i="2"/>
  <c r="G45" i="57" s="1"/>
  <c r="H23" i="2"/>
  <c r="J23" i="2"/>
  <c r="H45" i="57" s="1"/>
  <c r="J22" i="2"/>
  <c r="H44" i="57" s="1"/>
  <c r="H22" i="2"/>
  <c r="I22" i="2"/>
  <c r="G44" i="57" s="1"/>
  <c r="H21" i="2"/>
  <c r="J21" i="2"/>
  <c r="H43" i="57" s="1"/>
  <c r="I21" i="2"/>
  <c r="G43" i="57" s="1"/>
  <c r="I20" i="2"/>
  <c r="G42" i="57" s="1"/>
  <c r="H20" i="2"/>
  <c r="J20" i="2"/>
  <c r="H42" i="57" s="1"/>
  <c r="I19" i="2"/>
  <c r="G41" i="57" s="1"/>
  <c r="H19" i="2"/>
  <c r="J19" i="2"/>
  <c r="H41" i="57" s="1"/>
  <c r="J18" i="2"/>
  <c r="H40" i="57" s="1"/>
  <c r="H18" i="2"/>
  <c r="I18" i="2"/>
  <c r="G40" i="57" s="1"/>
  <c r="H17" i="2"/>
  <c r="J17" i="2"/>
  <c r="H39" i="57" s="1"/>
  <c r="I17" i="2"/>
  <c r="G39" i="57" s="1"/>
  <c r="I16" i="2"/>
  <c r="G38" i="57" s="1"/>
  <c r="H16" i="2"/>
  <c r="J16" i="2"/>
  <c r="H38" i="57" s="1"/>
  <c r="I15" i="2"/>
  <c r="G37" i="57" s="1"/>
  <c r="J15" i="2"/>
  <c r="H37" i="57" s="1"/>
  <c r="J11" i="2"/>
  <c r="H33" i="57" s="1"/>
  <c r="J7" i="2"/>
  <c r="H29" i="57" s="1"/>
  <c r="I14" i="2"/>
  <c r="G36" i="57" s="1"/>
  <c r="I12" i="2"/>
  <c r="G34" i="57" s="1"/>
  <c r="I10" i="2"/>
  <c r="G32" i="57" s="1"/>
  <c r="I8" i="2"/>
  <c r="G30" i="57" s="1"/>
  <c r="I6" i="2"/>
  <c r="G28" i="57" s="1"/>
  <c r="H4" i="2"/>
  <c r="J12" i="2"/>
  <c r="H34" i="57" s="1"/>
  <c r="J8" i="2"/>
  <c r="H30" i="57" s="1"/>
  <c r="J4" i="2"/>
  <c r="H26" i="57" s="1"/>
  <c r="H13" i="2"/>
  <c r="H11" i="2"/>
  <c r="H9" i="2"/>
  <c r="H7" i="2"/>
  <c r="H5" i="2"/>
  <c r="H12" i="2"/>
  <c r="H8" i="2"/>
  <c r="I4" i="2"/>
  <c r="G26" i="57" s="1"/>
  <c r="H15" i="2"/>
  <c r="J13" i="2"/>
  <c r="H35" i="57" s="1"/>
  <c r="J9" i="2"/>
  <c r="H31" i="57" s="1"/>
  <c r="J5" i="2"/>
  <c r="H27" i="57" s="1"/>
  <c r="I13" i="2"/>
  <c r="G35" i="57" s="1"/>
  <c r="I11" i="2"/>
  <c r="G33" i="57" s="1"/>
  <c r="I9" i="2"/>
  <c r="G31" i="57" s="1"/>
  <c r="I7" i="2"/>
  <c r="G29" i="57" s="1"/>
  <c r="I5" i="2"/>
  <c r="G27" i="57" s="1"/>
  <c r="J14" i="2"/>
  <c r="H36" i="57" s="1"/>
  <c r="J10" i="2"/>
  <c r="H32" i="57" s="1"/>
  <c r="J6" i="2"/>
  <c r="H28" i="57" s="1"/>
  <c r="H14" i="2"/>
  <c r="H10" i="2"/>
  <c r="H6" i="2"/>
  <c r="A26" i="57"/>
  <c r="A37" i="57"/>
  <c r="B26" i="57"/>
  <c r="B37" i="57"/>
  <c r="A28" i="57"/>
  <c r="A35" i="57"/>
  <c r="A27" i="57"/>
  <c r="A36" i="57"/>
  <c r="J47" i="57" l="1"/>
  <c r="L47" i="57"/>
  <c r="K47" i="57"/>
  <c r="L46" i="57"/>
  <c r="K46" i="57"/>
  <c r="J46" i="57"/>
  <c r="L45" i="57"/>
  <c r="K45" i="57"/>
  <c r="J45" i="57"/>
  <c r="L44" i="57"/>
  <c r="K44" i="57"/>
  <c r="J44" i="57"/>
  <c r="J43" i="57"/>
  <c r="L43" i="57"/>
  <c r="K43" i="57"/>
  <c r="L42" i="57"/>
  <c r="K42" i="57"/>
  <c r="J42" i="57"/>
  <c r="L41" i="57"/>
  <c r="K41" i="57"/>
  <c r="J41" i="57"/>
  <c r="L40" i="57"/>
  <c r="K40" i="57"/>
  <c r="J40" i="57"/>
  <c r="L39" i="57"/>
  <c r="K39" i="57"/>
  <c r="J39" i="57"/>
  <c r="L38" i="57"/>
  <c r="K38" i="57"/>
  <c r="J38" i="57"/>
  <c r="L29" i="57"/>
  <c r="J29" i="57"/>
  <c r="K29" i="57"/>
  <c r="L33" i="57"/>
  <c r="J33" i="57"/>
  <c r="K33" i="57"/>
  <c r="K26" i="57"/>
  <c r="L26" i="57"/>
  <c r="J26" i="57"/>
  <c r="K28" i="57"/>
  <c r="L28" i="57"/>
  <c r="J28" i="57"/>
  <c r="K32" i="57"/>
  <c r="L32" i="57"/>
  <c r="J32" i="57"/>
  <c r="K36" i="57"/>
  <c r="L36" i="57"/>
  <c r="J36" i="57"/>
  <c r="L37" i="57"/>
  <c r="J37" i="57"/>
  <c r="K37" i="57"/>
  <c r="L27" i="57"/>
  <c r="J27" i="57"/>
  <c r="K27" i="57"/>
  <c r="L31" i="57"/>
  <c r="J31" i="57"/>
  <c r="K31" i="57"/>
  <c r="L35" i="57"/>
  <c r="J35" i="57"/>
  <c r="K35" i="57"/>
  <c r="K30" i="57"/>
  <c r="L30" i="57"/>
  <c r="J30" i="57"/>
  <c r="K34" i="57"/>
  <c r="L34" i="57"/>
  <c r="J34" i="5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author>
  </authors>
  <commentList>
    <comment ref="A3" authorId="0" shapeId="0" xr:uid="{00000000-0006-0000-0000-000001000000}">
      <text>
        <r>
          <rPr>
            <b/>
            <sz val="9"/>
            <color indexed="81"/>
            <rFont val="Tahoma"/>
            <family val="2"/>
          </rPr>
          <t>Andy:</t>
        </r>
        <r>
          <rPr>
            <sz val="9"/>
            <color indexed="81"/>
            <rFont val="Tahoma"/>
            <family val="2"/>
          </rPr>
          <t xml:space="preserve">
Put the code in this column for each club i.e. 'CK' for Crantock</t>
        </r>
      </text>
    </comment>
    <comment ref="B3" authorId="0" shapeId="0" xr:uid="{00000000-0006-0000-0000-000002000000}">
      <text>
        <r>
          <rPr>
            <b/>
            <sz val="9"/>
            <color indexed="81"/>
            <rFont val="Tahoma"/>
            <family val="2"/>
          </rPr>
          <t>Andy:</t>
        </r>
        <r>
          <rPr>
            <sz val="9"/>
            <color indexed="81"/>
            <rFont val="Tahoma"/>
            <family val="2"/>
          </rPr>
          <t xml:space="preserve">
Put the code in this column for each club i.e. 'CK' for Crantock</t>
        </r>
      </text>
    </comment>
    <comment ref="C3" authorId="0" shapeId="0" xr:uid="{00000000-0006-0000-0000-000003000000}">
      <text>
        <r>
          <rPr>
            <b/>
            <sz val="9"/>
            <color indexed="81"/>
            <rFont val="Tahoma"/>
            <family val="2"/>
          </rPr>
          <t>Andy:</t>
        </r>
        <r>
          <rPr>
            <sz val="9"/>
            <color indexed="81"/>
            <rFont val="Tahoma"/>
            <family val="2"/>
          </rPr>
          <t xml:space="preserve">
Put the club name next to the corresponding club code</t>
        </r>
      </text>
    </comment>
  </commentList>
</comments>
</file>

<file path=xl/sharedStrings.xml><?xml version="1.0" encoding="utf-8"?>
<sst xmlns="http://schemas.openxmlformats.org/spreadsheetml/2006/main" count="1315" uniqueCount="264">
  <si>
    <t>Place</t>
  </si>
  <si>
    <t>Points</t>
  </si>
  <si>
    <t>Code</t>
  </si>
  <si>
    <t>Name</t>
  </si>
  <si>
    <t>Club</t>
  </si>
  <si>
    <t>This page is to update the inputs for the backend formulas</t>
  </si>
  <si>
    <t>Overall Aggregates</t>
  </si>
  <si>
    <t>Total</t>
  </si>
  <si>
    <t>Overall</t>
  </si>
  <si>
    <t>Female</t>
  </si>
  <si>
    <t>Male</t>
  </si>
  <si>
    <t>b</t>
  </si>
  <si>
    <t>* All of these lines can be pasted into the sheet and doesn't have to be in any particualar order i.e. alphabetical or club</t>
  </si>
  <si>
    <t>crk</t>
  </si>
  <si>
    <t>ck02</t>
  </si>
  <si>
    <t>Portreath SLSC</t>
  </si>
  <si>
    <t>Gyllngvase SLSC</t>
  </si>
  <si>
    <t>St Ives SLSC</t>
  </si>
  <si>
    <t>Hayle SLSC</t>
  </si>
  <si>
    <t>Gold</t>
  </si>
  <si>
    <t>Silver</t>
  </si>
  <si>
    <t>Bronze</t>
  </si>
  <si>
    <t>Medal Multiplier</t>
  </si>
  <si>
    <t>Updated hidden columns on left of each event sheet to simplify summary male, female points using sumif function as per next line
sumif (range, criteria, sum range) or SUMIF($F$4:$F$11,M4`,$B$4:$B$11)</t>
  </si>
  <si>
    <t>Rank</t>
  </si>
  <si>
    <t>Entered Team Count</t>
  </si>
  <si>
    <t xml:space="preserve">Sums each clubs points and medals from each event sheet plus ranks club based on scores for male, female and overall </t>
  </si>
  <si>
    <t>Summary of changes made</t>
  </si>
  <si>
    <t>Added gold, silver and bronze medal columns for Male and Female to left of each event sheet. Deals with joint medal winners (when equal times). In addition used medal multiplier at top of sheet for team events - 2 for board rescue, 2 for tube rescue, 4 for medley relay and 4 for manakin relay</t>
  </si>
  <si>
    <t>Everything now automated and overall and cover sheets will contain total points, medals etc from data entered for each event sheet.</t>
  </si>
  <si>
    <r>
      <t xml:space="preserve">Updated </t>
    </r>
    <r>
      <rPr>
        <b/>
        <u/>
        <sz val="11"/>
        <color theme="1"/>
        <rFont val="Calibri"/>
        <family val="2"/>
        <scheme val="minor"/>
      </rPr>
      <t>overall sheet</t>
    </r>
    <r>
      <rPr>
        <sz val="11"/>
        <color theme="1"/>
        <rFont val="Calibri"/>
        <family val="2"/>
        <scheme val="minor"/>
      </rPr>
      <t xml:space="preserve"> to sum each clubs points and medals from each event sheet. 
Ranks club based on scores for male, female and overall to provide sorted results sheets.
Created count of entered club on </t>
    </r>
    <r>
      <rPr>
        <b/>
        <u/>
        <sz val="11"/>
        <color theme="1"/>
        <rFont val="Calibri"/>
        <family val="2"/>
        <scheme val="minor"/>
      </rPr>
      <t>Events Input Sheet</t>
    </r>
    <r>
      <rPr>
        <u/>
        <sz val="11"/>
        <color theme="1"/>
        <rFont val="Calibri"/>
        <family val="2"/>
        <scheme val="minor"/>
      </rPr>
      <t xml:space="preserve"> </t>
    </r>
    <r>
      <rPr>
        <sz val="11"/>
        <color theme="1"/>
        <rFont val="Calibri"/>
        <family val="2"/>
        <scheme val="minor"/>
      </rPr>
      <t>to avoid blanks and zeros on result sheets</t>
    </r>
  </si>
  <si>
    <r>
      <t>Added overall medals to</t>
    </r>
    <r>
      <rPr>
        <b/>
        <sz val="11"/>
        <color theme="1"/>
        <rFont val="Calibri"/>
        <family val="2"/>
        <scheme val="minor"/>
      </rPr>
      <t xml:space="preserve"> </t>
    </r>
    <r>
      <rPr>
        <b/>
        <u/>
        <sz val="11"/>
        <color theme="1"/>
        <rFont val="Calibri"/>
        <family val="2"/>
        <scheme val="minor"/>
      </rPr>
      <t>cover sheet</t>
    </r>
    <r>
      <rPr>
        <sz val="11"/>
        <color theme="1"/>
        <rFont val="Calibri"/>
        <family val="2"/>
        <scheme val="minor"/>
      </rPr>
      <t xml:space="preserve"> alongside</t>
    </r>
    <r>
      <rPr>
        <b/>
        <sz val="11"/>
        <color theme="1"/>
        <rFont val="Calibri"/>
        <family val="2"/>
        <scheme val="minor"/>
      </rPr>
      <t xml:space="preserve"> </t>
    </r>
    <r>
      <rPr>
        <sz val="11"/>
        <color theme="1"/>
        <rFont val="Calibri"/>
        <family val="2"/>
        <scheme val="minor"/>
      </rPr>
      <t>overall points scores</t>
    </r>
  </si>
  <si>
    <t>First sheet with no data - to enable standard calculations across all age groups and events - sum between first sheet  and last sheet - with all real event sheets in between.</t>
  </si>
  <si>
    <t>Last sheet with no data - to enable standard calculations across all age groups and events - sum between first sheet  and last sheet - with all real event sheets in between.</t>
  </si>
  <si>
    <r>
      <t xml:space="preserve">Added blank first and last sheet - between which all event sheets must be. This will enable consitent summing up of all events between first and last, rather than having to include the first event sheet name and last event sheet name in forumula on the </t>
    </r>
    <r>
      <rPr>
        <b/>
        <u/>
        <sz val="11"/>
        <color theme="1"/>
        <rFont val="Calibri"/>
        <family val="2"/>
        <scheme val="minor"/>
      </rPr>
      <t xml:space="preserve">Overall Sheet. </t>
    </r>
    <r>
      <rPr>
        <sz val="11"/>
        <color theme="1"/>
        <rFont val="Calibri"/>
        <family val="2"/>
        <scheme val="minor"/>
      </rPr>
      <t>This will allow addition events to be added in the future plus will enable consistent formula between different competition sheets.</t>
    </r>
  </si>
  <si>
    <t>Age</t>
  </si>
  <si>
    <t>Order</t>
  </si>
  <si>
    <t>Rank &amp; Name</t>
  </si>
  <si>
    <t>Ran &amp; Name</t>
  </si>
  <si>
    <t>For ranking purposes onluy - to deal with equal club scores</t>
  </si>
  <si>
    <t>Now deals with joint scores/positions for overall, male and female</t>
  </si>
  <si>
    <t>Hayle</t>
  </si>
  <si>
    <t>Portreath</t>
  </si>
  <si>
    <t>Club Full Name</t>
  </si>
  <si>
    <t>Club Short Name</t>
  </si>
  <si>
    <t>Club Code</t>
  </si>
  <si>
    <t xml:space="preserve">                                Overall Aggregates</t>
  </si>
  <si>
    <t>Bude</t>
  </si>
  <si>
    <t>Bude SLSC</t>
  </si>
  <si>
    <t xml:space="preserve">                                       Cornwall Life Saving Sport</t>
  </si>
  <si>
    <t>Club No.</t>
  </si>
  <si>
    <t>Age Group</t>
  </si>
  <si>
    <t>M/F</t>
  </si>
  <si>
    <t>DOB</t>
  </si>
  <si>
    <t>Memb No</t>
  </si>
  <si>
    <t>F</t>
  </si>
  <si>
    <t>M</t>
  </si>
  <si>
    <t>Protection in place apart from data input areas in worksheets</t>
  </si>
  <si>
    <t>Can cope with up to three way ties up to and including 3 joint 8th positions.</t>
  </si>
  <si>
    <t>Please enter any DQs in row 14 or below (in what would be 11th place onwards)</t>
  </si>
  <si>
    <t>Notes for result entry</t>
  </si>
  <si>
    <t>SI70</t>
  </si>
  <si>
    <t>Brooke Navin</t>
  </si>
  <si>
    <t>Male Individual Master</t>
  </si>
  <si>
    <t>Female Individual Master</t>
  </si>
  <si>
    <t>Male Team Master</t>
  </si>
  <si>
    <t>Female Team Master</t>
  </si>
  <si>
    <t>Male Pair Master</t>
  </si>
  <si>
    <t>Female 13yrs Pair Master</t>
  </si>
  <si>
    <t>PT99</t>
  </si>
  <si>
    <t>Example Competitor</t>
  </si>
  <si>
    <t>Male Surf Race</t>
  </si>
  <si>
    <t>Female Surf Race</t>
  </si>
  <si>
    <t>Male Board Race</t>
  </si>
  <si>
    <t>Female Board Race</t>
  </si>
  <si>
    <t>Male Ski Race</t>
  </si>
  <si>
    <t>Female Ski Race</t>
  </si>
  <si>
    <t>Male Oceanman</t>
  </si>
  <si>
    <t>Female Oceanwoman</t>
  </si>
  <si>
    <t>Male 2km Run</t>
  </si>
  <si>
    <t>Female 2km Run</t>
  </si>
  <si>
    <t>Male Beach Flags</t>
  </si>
  <si>
    <t>Female Beach Flags</t>
  </si>
  <si>
    <t>Male Beach Sprint</t>
  </si>
  <si>
    <t>Female Beach Sprint</t>
  </si>
  <si>
    <t>Female Beach Sprint Relay</t>
  </si>
  <si>
    <t>Male Beach Sprint Relay</t>
  </si>
  <si>
    <t>Male Taplin Relay</t>
  </si>
  <si>
    <t>Female Taplin Relay</t>
  </si>
  <si>
    <t>Male Board Relay</t>
  </si>
  <si>
    <t>Female Board Relay</t>
  </si>
  <si>
    <t>Male Double Ski</t>
  </si>
  <si>
    <t>Female Double Ski</t>
  </si>
  <si>
    <t>Male Tube Rescue</t>
  </si>
  <si>
    <t>Female Tube Rescue</t>
  </si>
  <si>
    <t>Male Board Rescue</t>
  </si>
  <si>
    <t>Female Board Rescue</t>
  </si>
  <si>
    <t>Male Ski Relay</t>
  </si>
  <si>
    <t>Female Ski Relay</t>
  </si>
  <si>
    <t>Open</t>
  </si>
  <si>
    <t>Gyllyngvase</t>
  </si>
  <si>
    <t>St Ives</t>
  </si>
  <si>
    <t>Perranporth</t>
  </si>
  <si>
    <t>Perranporth SLSC</t>
  </si>
  <si>
    <t>Newquay SLSC</t>
  </si>
  <si>
    <t>Newquay</t>
  </si>
  <si>
    <t>Esme Rogers</t>
  </si>
  <si>
    <t>GY16</t>
  </si>
  <si>
    <t>GY17</t>
  </si>
  <si>
    <t>NQ15</t>
  </si>
  <si>
    <t>NQ16</t>
  </si>
  <si>
    <t>GY11</t>
  </si>
  <si>
    <t xml:space="preserve">                                       2022 Ocean Open Championships</t>
  </si>
  <si>
    <t xml:space="preserve">                                       Portreath - 30th July 2022</t>
  </si>
  <si>
    <t>BU28</t>
  </si>
  <si>
    <t>Fern Paton</t>
  </si>
  <si>
    <t>BU29</t>
  </si>
  <si>
    <t>Josephine Marinho</t>
  </si>
  <si>
    <t>GY9</t>
  </si>
  <si>
    <t xml:space="preserve">Kezia Elliott </t>
  </si>
  <si>
    <t>GY10</t>
  </si>
  <si>
    <t>Georgia Hawkins</t>
  </si>
  <si>
    <t>Mia Rule</t>
  </si>
  <si>
    <t>GY12</t>
  </si>
  <si>
    <t>Rosie Edwards</t>
  </si>
  <si>
    <t>GY13</t>
  </si>
  <si>
    <t>Anya Hocking</t>
  </si>
  <si>
    <t>GY14</t>
  </si>
  <si>
    <t>Maisy Hawkins</t>
  </si>
  <si>
    <t>GY15</t>
  </si>
  <si>
    <t>Nia Bailey-Jones</t>
  </si>
  <si>
    <t>Joel Declan John Wain</t>
  </si>
  <si>
    <t>Finn Dungavel</t>
  </si>
  <si>
    <t>GY18</t>
  </si>
  <si>
    <t>Mikey Pond</t>
  </si>
  <si>
    <t>GY19</t>
  </si>
  <si>
    <t>Thomas Trebilcock</t>
  </si>
  <si>
    <t>GY20</t>
  </si>
  <si>
    <t>Tomas Rich</t>
  </si>
  <si>
    <t>GY21</t>
  </si>
  <si>
    <t>Euan Dungavel</t>
  </si>
  <si>
    <t>HY12</t>
  </si>
  <si>
    <t>Vicky Burlingham</t>
  </si>
  <si>
    <t>HY13</t>
  </si>
  <si>
    <t>Stephanie Langley</t>
  </si>
  <si>
    <t>NQ10</t>
  </si>
  <si>
    <t>Hannah Temme</t>
  </si>
  <si>
    <t>NQ11</t>
  </si>
  <si>
    <t xml:space="preserve">Izzy Ross </t>
  </si>
  <si>
    <t>NQ12</t>
  </si>
  <si>
    <t>Zayd Neseyif</t>
  </si>
  <si>
    <t>NQ13</t>
  </si>
  <si>
    <t>Dan Lee</t>
  </si>
  <si>
    <t>NQ14</t>
  </si>
  <si>
    <t>David King</t>
  </si>
  <si>
    <t>Seb Scott Bray</t>
  </si>
  <si>
    <t>NQ17</t>
  </si>
  <si>
    <t>Joshua Golden Clarke</t>
  </si>
  <si>
    <t>PP25</t>
  </si>
  <si>
    <t>Alex O'Kelly</t>
  </si>
  <si>
    <t>PP26</t>
  </si>
  <si>
    <t>PP27</t>
  </si>
  <si>
    <t>Joel Instance</t>
  </si>
  <si>
    <t>PT28</t>
  </si>
  <si>
    <t xml:space="preserve">Emma Kendall </t>
  </si>
  <si>
    <t>PT31</t>
  </si>
  <si>
    <t>Izzie Leigh</t>
  </si>
  <si>
    <t>PT32</t>
  </si>
  <si>
    <t>Joely Fleur Carter</t>
  </si>
  <si>
    <t>PT34</t>
  </si>
  <si>
    <t>Annie Williams</t>
  </si>
  <si>
    <t>PT38</t>
  </si>
  <si>
    <t>Kaitlyn Borghi</t>
  </si>
  <si>
    <t>PT39</t>
  </si>
  <si>
    <t>Sowenna Bateman</t>
  </si>
  <si>
    <t>PT21</t>
  </si>
  <si>
    <t>George Haynes</t>
  </si>
  <si>
    <t>PT22</t>
  </si>
  <si>
    <t>Lewis Rosewell</t>
  </si>
  <si>
    <t>PT23</t>
  </si>
  <si>
    <t>Warren Trestrail</t>
  </si>
  <si>
    <t>PT24</t>
  </si>
  <si>
    <t>Josh Newing</t>
  </si>
  <si>
    <t>PT25</t>
  </si>
  <si>
    <t>Charlie Haynes</t>
  </si>
  <si>
    <t>PT26</t>
  </si>
  <si>
    <t>PT27</t>
  </si>
  <si>
    <t xml:space="preserve">Jake Beaumont </t>
  </si>
  <si>
    <t>PT29</t>
  </si>
  <si>
    <t>Tom Leigh</t>
  </si>
  <si>
    <t>PT30</t>
  </si>
  <si>
    <t>Piran Phillips</t>
  </si>
  <si>
    <t>PT33</t>
  </si>
  <si>
    <t xml:space="preserve">Tom Phillips </t>
  </si>
  <si>
    <t>PT35</t>
  </si>
  <si>
    <t>Hayden Phillips</t>
  </si>
  <si>
    <t>PT36</t>
  </si>
  <si>
    <t>George Ward</t>
  </si>
  <si>
    <t>PT37</t>
  </si>
  <si>
    <t>Josh Leigh</t>
  </si>
  <si>
    <t>SI7</t>
  </si>
  <si>
    <t>Heather wilson</t>
  </si>
  <si>
    <t>SI8</t>
  </si>
  <si>
    <t>Bethany perkin</t>
  </si>
  <si>
    <t>BUA</t>
  </si>
  <si>
    <t>Bude SLSC (A)</t>
  </si>
  <si>
    <t>BUB</t>
  </si>
  <si>
    <t>Bude SLSC (B)</t>
  </si>
  <si>
    <t>BUC</t>
  </si>
  <si>
    <t>Bude SLSC (C)</t>
  </si>
  <si>
    <t>GYA</t>
  </si>
  <si>
    <t>Gyllyngvase SLSC (A)</t>
  </si>
  <si>
    <t>GYB</t>
  </si>
  <si>
    <t>Gyllyngvase SLSC (B)</t>
  </si>
  <si>
    <t>GYC</t>
  </si>
  <si>
    <t>Gyllyngvase SLSC (C)</t>
  </si>
  <si>
    <t>HYA</t>
  </si>
  <si>
    <t>Hayle SLSC (A)</t>
  </si>
  <si>
    <t>HYB</t>
  </si>
  <si>
    <t>Hayle SLSC (B)</t>
  </si>
  <si>
    <t>HYC</t>
  </si>
  <si>
    <t>Hayle SLSC (C)</t>
  </si>
  <si>
    <t>NQA</t>
  </si>
  <si>
    <t>Newquay SLSC (A)</t>
  </si>
  <si>
    <t>NQB</t>
  </si>
  <si>
    <t>Newquay SLSC (B)</t>
  </si>
  <si>
    <t>NQC</t>
  </si>
  <si>
    <t>Newquay SLSC (C)</t>
  </si>
  <si>
    <t>PPA</t>
  </si>
  <si>
    <t>Perranporth SLSC (A)</t>
  </si>
  <si>
    <t>PPB</t>
  </si>
  <si>
    <t>Perranporth SLSC (B)</t>
  </si>
  <si>
    <t>PPC</t>
  </si>
  <si>
    <t>Perranporth SLSC (C)</t>
  </si>
  <si>
    <t>PTA</t>
  </si>
  <si>
    <t>Portreath SLSC (A)</t>
  </si>
  <si>
    <t>PTB</t>
  </si>
  <si>
    <t>Portreath SLSC (B)</t>
  </si>
  <si>
    <t>PTC</t>
  </si>
  <si>
    <t>Portreath SLSC (C)</t>
  </si>
  <si>
    <t>SIA</t>
  </si>
  <si>
    <t>St Ives SLSC (A)</t>
  </si>
  <si>
    <t>SIB</t>
  </si>
  <si>
    <t>St Ives SLSC (B)</t>
  </si>
  <si>
    <t>SIC</t>
  </si>
  <si>
    <t>St Ives SLSC (C)</t>
  </si>
  <si>
    <t>Emma Phillips</t>
  </si>
  <si>
    <t>Simon Garbett</t>
  </si>
  <si>
    <t>PT46</t>
  </si>
  <si>
    <t>Abbie Rowe</t>
  </si>
  <si>
    <t>PT47</t>
  </si>
  <si>
    <t>Joe Williams</t>
  </si>
  <si>
    <t>GY22</t>
  </si>
  <si>
    <t>kezia elliott</t>
  </si>
  <si>
    <t>Steven  Lewis</t>
  </si>
  <si>
    <t>PT45</t>
  </si>
  <si>
    <t>Harry Larkin</t>
  </si>
  <si>
    <t>Molly Roodhouse</t>
  </si>
  <si>
    <t>Female Surf Boat</t>
  </si>
  <si>
    <t>Male Surf Boat</t>
  </si>
  <si>
    <t>Mixed Surf Boat</t>
  </si>
  <si>
    <t>PT14</t>
  </si>
  <si>
    <t xml:space="preserve">PT14 </t>
  </si>
  <si>
    <t>Paul Skinner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</si>
</sst>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indexed="8"/>
      <name val="Calibri"/>
      <family val="2"/>
    </font>
    <font>
      <sz val="11"/>
      <name val="Calibri"/>
      <family val="2"/>
    </font>
    <font>
      <b/>
      <i/>
      <sz val="18"/>
      <color indexed="8"/>
      <name val="Calibri"/>
      <family val="2"/>
    </font>
    <font>
      <b/>
      <sz val="11"/>
      <name val="Calibri"/>
      <family val="2"/>
    </font>
    <font>
      <b/>
      <u/>
      <sz val="16"/>
      <name val="Calibri"/>
      <family val="2"/>
    </font>
    <font>
      <b/>
      <i/>
      <sz val="14"/>
      <name val="Calibri"/>
      <family val="2"/>
    </font>
    <font>
      <sz val="9"/>
      <color indexed="81"/>
      <name val="Tahoma"/>
      <family val="2"/>
    </font>
    <font>
      <b/>
      <sz val="9"/>
      <color indexed="81"/>
      <name val="Tahoma"/>
      <family val="2"/>
    </font>
    <font>
      <sz val="9"/>
      <color indexed="8"/>
      <name val="Calibri"/>
      <family val="2"/>
    </font>
    <font>
      <sz val="8"/>
      <name val="Calibri"/>
      <family val="2"/>
    </font>
    <font>
      <u/>
      <sz val="11"/>
      <color theme="10"/>
      <name val="Calibri"/>
      <family val="2"/>
    </font>
    <font>
      <b/>
      <sz val="11"/>
      <color theme="1"/>
      <name val="Calibri"/>
      <family val="2"/>
      <scheme val="minor"/>
    </font>
    <font>
      <sz val="14"/>
      <color theme="1"/>
      <name val="Calibri"/>
      <family val="2"/>
      <scheme val="minor"/>
    </font>
    <font>
      <sz val="18"/>
      <color theme="1"/>
      <name val="Calibri"/>
      <family val="2"/>
      <scheme val="minor"/>
    </font>
    <font>
      <u/>
      <sz val="16"/>
      <color theme="10"/>
      <name val="Calibri"/>
      <family val="2"/>
    </font>
    <font>
      <b/>
      <sz val="11"/>
      <color indexed="8"/>
      <name val="Calibri"/>
      <family val="2"/>
      <scheme val="minor"/>
    </font>
    <font>
      <b/>
      <u/>
      <sz val="11"/>
      <color theme="1"/>
      <name val="Calibri"/>
      <family val="2"/>
      <scheme val="minor"/>
    </font>
    <font>
      <u/>
      <sz val="11"/>
      <color theme="1"/>
      <name val="Calibri"/>
      <family val="2"/>
      <scheme val="minor"/>
    </font>
    <font>
      <b/>
      <sz val="16"/>
      <name val="Calibri"/>
      <family val="2"/>
    </font>
    <font>
      <b/>
      <sz val="10"/>
      <name val="Arial"/>
      <family val="2"/>
    </font>
    <font>
      <sz val="10"/>
      <name val="Arial"/>
      <family val="2"/>
    </font>
    <font>
      <sz val="10"/>
      <name val="Segoe UI"/>
      <family val="2"/>
    </font>
    <font>
      <sz val="10"/>
      <color theme="1"/>
      <name val="Arial"/>
      <family val="2"/>
    </font>
    <font>
      <sz val="10"/>
      <color theme="1"/>
      <name val="Calibri"/>
      <family val="2"/>
      <scheme val="minor"/>
    </font>
    <font>
      <sz val="10"/>
      <name val="Calibri"/>
      <family val="2"/>
      <scheme val="minor"/>
    </font>
    <font>
      <sz val="11"/>
      <name val="Calibri"/>
      <family val="2"/>
      <scheme val="minor"/>
    </font>
    <font>
      <sz val="10"/>
      <color indexed="8"/>
      <name val="Arial"/>
      <family val="2"/>
    </font>
  </fonts>
  <fills count="16">
    <fill>
      <patternFill patternType="none"/>
    </fill>
    <fill>
      <patternFill patternType="gray125"/>
    </fill>
    <fill>
      <patternFill patternType="solid">
        <fgColor indexed="49"/>
        <bgColor indexed="64"/>
      </patternFill>
    </fill>
    <fill>
      <patternFill patternType="solid">
        <fgColor indexed="29"/>
        <bgColor indexed="64"/>
      </patternFill>
    </fill>
    <fill>
      <patternFill patternType="solid">
        <fgColor indexed="22"/>
        <bgColor indexed="64"/>
      </patternFill>
    </fill>
    <fill>
      <patternFill patternType="solid">
        <fgColor indexed="51"/>
        <bgColor indexed="64"/>
      </patternFill>
    </fill>
    <fill>
      <patternFill patternType="solid">
        <fgColor indexed="27"/>
        <bgColor indexed="64"/>
      </patternFill>
    </fill>
    <fill>
      <patternFill patternType="solid">
        <fgColor indexed="52"/>
        <bgColor indexed="64"/>
      </patternFill>
    </fill>
    <fill>
      <patternFill patternType="solid">
        <fgColor theme="0" tint="-0.24994659260841701"/>
        <bgColor indexed="64"/>
      </patternFill>
    </fill>
    <fill>
      <patternFill patternType="solid">
        <fgColor theme="5"/>
        <bgColor indexed="64"/>
      </patternFill>
    </fill>
    <fill>
      <patternFill patternType="solid">
        <fgColor theme="9"/>
        <bgColor indexed="64"/>
      </patternFill>
    </fill>
    <fill>
      <patternFill patternType="solid">
        <fgColor rgb="FFEBCC15"/>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indexed="9"/>
        <bgColor auto="1"/>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0" fontId="11" fillId="0" borderId="0" applyNumberFormat="0" applyFill="0" applyBorder="0" applyAlignment="0" applyProtection="0">
      <alignment vertical="top"/>
      <protection locked="0"/>
    </xf>
    <xf numFmtId="0" fontId="21" fillId="0" borderId="0"/>
  </cellStyleXfs>
  <cellXfs count="206">
    <xf numFmtId="0" fontId="0" fillId="0" borderId="0" xfId="0"/>
    <xf numFmtId="0" fontId="2" fillId="0" borderId="0" xfId="0" applyFont="1"/>
    <xf numFmtId="0" fontId="5" fillId="0" borderId="0" xfId="0" applyFont="1"/>
    <xf numFmtId="0" fontId="6" fillId="2" borderId="0" xfId="0" applyFont="1" applyFill="1"/>
    <xf numFmtId="0" fontId="6" fillId="3" borderId="0" xfId="0" applyFont="1" applyFill="1"/>
    <xf numFmtId="0" fontId="1" fillId="0" borderId="1" xfId="0" applyFont="1" applyBorder="1"/>
    <xf numFmtId="0" fontId="4" fillId="0" borderId="2" xfId="0" applyFont="1" applyBorder="1"/>
    <xf numFmtId="0" fontId="2" fillId="0" borderId="3" xfId="0" applyFont="1" applyBorder="1"/>
    <xf numFmtId="0" fontId="4" fillId="4" borderId="1" xfId="0" applyFont="1" applyFill="1" applyBorder="1"/>
    <xf numFmtId="0" fontId="4" fillId="4" borderId="2" xfId="0" applyFont="1" applyFill="1" applyBorder="1"/>
    <xf numFmtId="0" fontId="2" fillId="4" borderId="3" xfId="0" applyFont="1" applyFill="1" applyBorder="1"/>
    <xf numFmtId="0" fontId="1" fillId="2" borderId="1" xfId="0" applyFont="1" applyFill="1" applyBorder="1"/>
    <xf numFmtId="0" fontId="4" fillId="2" borderId="2" xfId="0" applyFont="1" applyFill="1" applyBorder="1"/>
    <xf numFmtId="0" fontId="0" fillId="0" borderId="0" xfId="0" applyAlignment="1">
      <alignment horizontal="center"/>
    </xf>
    <xf numFmtId="0" fontId="0" fillId="0" borderId="0" xfId="0" applyAlignment="1">
      <alignment horizontal="left"/>
    </xf>
    <xf numFmtId="0" fontId="2" fillId="0" borderId="0" xfId="0" applyFont="1" applyAlignment="1">
      <alignment horizontal="center"/>
    </xf>
    <xf numFmtId="0" fontId="4" fillId="0" borderId="1" xfId="0" applyFont="1" applyFill="1" applyBorder="1"/>
    <xf numFmtId="0" fontId="1" fillId="0" borderId="2" xfId="0" applyFont="1" applyFill="1" applyBorder="1"/>
    <xf numFmtId="0" fontId="2" fillId="0" borderId="2" xfId="0" applyFont="1" applyFill="1" applyBorder="1"/>
    <xf numFmtId="0" fontId="2" fillId="0" borderId="3" xfId="0" applyFont="1" applyFill="1" applyBorder="1"/>
    <xf numFmtId="0" fontId="12" fillId="0" borderId="0" xfId="0" applyFont="1"/>
    <xf numFmtId="0" fontId="0" fillId="0" borderId="0" xfId="0" applyAlignment="1">
      <alignment wrapText="1"/>
    </xf>
    <xf numFmtId="0" fontId="6" fillId="8" borderId="0" xfId="0" applyFont="1" applyFill="1"/>
    <xf numFmtId="0" fontId="1" fillId="9" borderId="1" xfId="0" applyFont="1" applyFill="1" applyBorder="1"/>
    <xf numFmtId="0" fontId="4" fillId="9" borderId="2" xfId="0" applyFont="1" applyFill="1" applyBorder="1"/>
    <xf numFmtId="0" fontId="2" fillId="9" borderId="3" xfId="0" applyFont="1" applyFill="1" applyBorder="1"/>
    <xf numFmtId="0" fontId="6" fillId="8" borderId="0" xfId="0" applyFont="1" applyFill="1" applyAlignment="1">
      <alignment horizontal="center"/>
    </xf>
    <xf numFmtId="0" fontId="6" fillId="3" borderId="0" xfId="0" applyFont="1" applyFill="1" applyAlignment="1">
      <alignment horizontal="center"/>
    </xf>
    <xf numFmtId="0" fontId="6" fillId="2" borderId="0" xfId="0" applyFont="1" applyFill="1" applyAlignment="1">
      <alignment horizontal="center"/>
    </xf>
    <xf numFmtId="0" fontId="0" fillId="0" borderId="0" xfId="0" applyAlignment="1">
      <alignment horizontal="center" vertical="center"/>
    </xf>
    <xf numFmtId="0" fontId="12" fillId="0" borderId="0" xfId="0" applyFont="1" applyAlignment="1">
      <alignment wrapText="1"/>
    </xf>
    <xf numFmtId="0" fontId="0" fillId="0" borderId="0" xfId="0" applyAlignment="1">
      <alignment horizontal="left" indent="1"/>
    </xf>
    <xf numFmtId="0" fontId="0" fillId="0" borderId="0" xfId="0" applyAlignment="1">
      <alignment horizontal="left" indent="2"/>
    </xf>
    <xf numFmtId="0" fontId="0" fillId="0" borderId="0" xfId="0" applyProtection="1">
      <protection locked="0"/>
    </xf>
    <xf numFmtId="0" fontId="0" fillId="0" borderId="0" xfId="0" applyAlignment="1" applyProtection="1">
      <alignment horizontal="center"/>
      <protection locked="0"/>
    </xf>
    <xf numFmtId="0" fontId="2" fillId="0" borderId="5" xfId="0" applyFont="1" applyFill="1" applyBorder="1"/>
    <xf numFmtId="2" fontId="0" fillId="0" borderId="0" xfId="0" applyNumberFormat="1"/>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5" fillId="0" borderId="0" xfId="0" applyFont="1" applyAlignment="1" applyProtection="1">
      <alignment horizontal="center"/>
    </xf>
    <xf numFmtId="0" fontId="0" fillId="0" borderId="0" xfId="0" applyProtection="1"/>
    <xf numFmtId="0" fontId="2" fillId="0" borderId="0" xfId="0" applyFont="1" applyProtection="1"/>
    <xf numFmtId="0" fontId="2" fillId="0" borderId="0" xfId="0" applyFont="1" applyAlignment="1" applyProtection="1">
      <alignment horizontal="center"/>
    </xf>
    <xf numFmtId="0" fontId="6" fillId="2" borderId="0" xfId="0" applyFont="1" applyFill="1" applyProtection="1"/>
    <xf numFmtId="0" fontId="6" fillId="8" borderId="0" xfId="0" applyFont="1" applyFill="1" applyProtection="1"/>
    <xf numFmtId="0" fontId="0" fillId="0" borderId="0" xfId="0" applyAlignment="1" applyProtection="1">
      <alignment horizontal="center"/>
    </xf>
    <xf numFmtId="0" fontId="1" fillId="0" borderId="0" xfId="0" applyFont="1" applyProtection="1">
      <protection locked="0"/>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6" fillId="11" borderId="0" xfId="0" applyFont="1" applyFill="1" applyAlignment="1" applyProtection="1">
      <alignment horizontal="center"/>
    </xf>
    <xf numFmtId="0" fontId="6" fillId="8" borderId="0" xfId="0" applyFont="1" applyFill="1" applyAlignment="1" applyProtection="1">
      <alignment horizontal="center"/>
    </xf>
    <xf numFmtId="0" fontId="6" fillId="10" borderId="0" xfId="0" applyFont="1" applyFill="1" applyAlignment="1" applyProtection="1">
      <alignment horizontal="center"/>
    </xf>
    <xf numFmtId="0" fontId="1" fillId="6" borderId="4" xfId="0" applyFont="1" applyFill="1" applyBorder="1" applyProtection="1">
      <protection locked="0"/>
    </xf>
    <xf numFmtId="0" fontId="0" fillId="6" borderId="0" xfId="0" applyFill="1" applyProtection="1">
      <protection locked="0"/>
    </xf>
    <xf numFmtId="0" fontId="1" fillId="6" borderId="0" xfId="0" applyFont="1" applyFill="1" applyProtection="1">
      <protection locked="0"/>
    </xf>
    <xf numFmtId="0" fontId="0" fillId="0" borderId="0" xfId="0" applyProtection="1">
      <protection hidden="1"/>
    </xf>
    <xf numFmtId="0" fontId="0" fillId="0" borderId="3" xfId="0" applyBorder="1" applyAlignment="1" applyProtection="1">
      <alignment horizontal="left"/>
      <protection locked="0"/>
    </xf>
    <xf numFmtId="0" fontId="6" fillId="12" borderId="0" xfId="0" applyFont="1" applyFill="1" applyProtection="1"/>
    <xf numFmtId="0" fontId="14" fillId="0" borderId="0" xfId="0" applyFont="1" applyAlignment="1" applyProtection="1">
      <alignment horizontal="center"/>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xf>
    <xf numFmtId="0" fontId="0" fillId="0" borderId="0" xfId="0" applyProtection="1">
      <protection locked="0"/>
    </xf>
    <xf numFmtId="0" fontId="0" fillId="0" borderId="0" xfId="0" applyAlignment="1" applyProtection="1">
      <alignment horizontal="center"/>
      <protection locked="0"/>
    </xf>
    <xf numFmtId="0" fontId="0" fillId="0" borderId="0" xfId="0" applyProtection="1"/>
    <xf numFmtId="0" fontId="2" fillId="0" borderId="0" xfId="0" applyFont="1" applyProtection="1"/>
    <xf numFmtId="0" fontId="0" fillId="0" borderId="0" xfId="0" applyAlignment="1" applyProtection="1">
      <alignment horizontal="center"/>
    </xf>
    <xf numFmtId="0" fontId="4" fillId="0" borderId="0" xfId="0" applyFont="1" applyBorder="1" applyProtection="1"/>
    <xf numFmtId="0" fontId="1" fillId="0" borderId="0" xfId="0" applyFont="1" applyBorder="1" applyProtection="1"/>
    <xf numFmtId="0" fontId="16" fillId="0" borderId="0" xfId="0" applyFont="1" applyProtection="1"/>
    <xf numFmtId="0" fontId="4" fillId="4" borderId="1" xfId="0" applyFont="1" applyFill="1" applyBorder="1" applyProtection="1"/>
    <xf numFmtId="0" fontId="1" fillId="0" borderId="1" xfId="0" applyFont="1" applyBorder="1" applyProtection="1"/>
    <xf numFmtId="0" fontId="1" fillId="5" borderId="1" xfId="0" applyFont="1" applyFill="1" applyBorder="1" applyProtection="1"/>
    <xf numFmtId="0" fontId="1" fillId="2" borderId="1" xfId="0" applyFont="1" applyFill="1" applyBorder="1" applyProtection="1"/>
    <xf numFmtId="0" fontId="4" fillId="0" borderId="1" xfId="0" applyFont="1" applyFill="1" applyBorder="1" applyProtection="1"/>
    <xf numFmtId="0" fontId="1" fillId="0" borderId="0" xfId="0" applyFont="1" applyProtection="1"/>
    <xf numFmtId="0" fontId="1" fillId="0" borderId="0" xfId="0" applyFont="1" applyAlignment="1" applyProtection="1">
      <alignment horizontal="center"/>
    </xf>
    <xf numFmtId="0" fontId="4" fillId="4" borderId="2" xfId="0" applyFont="1" applyFill="1" applyBorder="1" applyProtection="1"/>
    <xf numFmtId="0" fontId="4" fillId="0" borderId="2" xfId="0" applyFont="1" applyBorder="1" applyProtection="1"/>
    <xf numFmtId="0" fontId="4" fillId="5" borderId="2" xfId="0" applyFont="1" applyFill="1" applyBorder="1" applyProtection="1"/>
    <xf numFmtId="0" fontId="4" fillId="2" borderId="2" xfId="0" applyFont="1" applyFill="1" applyBorder="1" applyProtection="1"/>
    <xf numFmtId="0" fontId="1" fillId="0" borderId="2" xfId="0" applyFont="1" applyFill="1" applyBorder="1" applyProtection="1"/>
    <xf numFmtId="0" fontId="2" fillId="0" borderId="2" xfId="0" applyFont="1" applyFill="1" applyBorder="1" applyProtection="1"/>
    <xf numFmtId="0" fontId="2" fillId="4" borderId="3" xfId="0" applyFont="1" applyFill="1" applyBorder="1" applyProtection="1"/>
    <xf numFmtId="0" fontId="2" fillId="0" borderId="3" xfId="0" applyFont="1" applyBorder="1" applyProtection="1"/>
    <xf numFmtId="0" fontId="2" fillId="5" borderId="3" xfId="0" applyFont="1" applyFill="1" applyBorder="1" applyProtection="1"/>
    <xf numFmtId="0" fontId="2" fillId="0" borderId="3" xfId="0" applyFont="1" applyFill="1" applyBorder="1" applyProtection="1"/>
    <xf numFmtId="0" fontId="1" fillId="0" borderId="0" xfId="0" applyFont="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0" fillId="6" borderId="0" xfId="0" applyFill="1" applyProtection="1">
      <protection locked="0"/>
    </xf>
    <xf numFmtId="0" fontId="14" fillId="0" borderId="0" xfId="0" applyFont="1" applyAlignment="1" applyProtection="1">
      <alignment horizontal="center"/>
      <protection locked="0"/>
    </xf>
    <xf numFmtId="0" fontId="0" fillId="4" borderId="3" xfId="0" applyFill="1" applyBorder="1" applyAlignment="1">
      <alignment horizontal="center"/>
    </xf>
    <xf numFmtId="14" fontId="0" fillId="4" borderId="3" xfId="0" applyNumberFormat="1" applyFill="1" applyBorder="1" applyAlignment="1">
      <alignment horizontal="center"/>
    </xf>
    <xf numFmtId="0" fontId="0" fillId="13" borderId="3" xfId="0" applyFill="1" applyBorder="1" applyAlignment="1">
      <alignment horizontal="center"/>
    </xf>
    <xf numFmtId="0" fontId="20" fillId="0" borderId="3" xfId="0" applyFont="1" applyBorder="1" applyAlignment="1">
      <alignment horizontal="center"/>
    </xf>
    <xf numFmtId="0" fontId="0" fillId="0" borderId="3" xfId="0" applyBorder="1" applyAlignment="1">
      <alignment horizontal="center"/>
    </xf>
    <xf numFmtId="0" fontId="0" fillId="0" borderId="3" xfId="0" applyFill="1" applyBorder="1" applyAlignment="1" applyProtection="1">
      <alignment horizontal="center"/>
      <protection locked="0"/>
    </xf>
    <xf numFmtId="0" fontId="0" fillId="0" borderId="3" xfId="0" applyFill="1" applyBorder="1" applyAlignment="1">
      <alignment horizontal="center"/>
    </xf>
    <xf numFmtId="14" fontId="0" fillId="0" borderId="3" xfId="0" applyNumberFormat="1" applyFill="1" applyBorder="1" applyAlignment="1">
      <alignment horizontal="center"/>
    </xf>
    <xf numFmtId="14" fontId="0" fillId="0" borderId="3" xfId="0" applyNumberFormat="1" applyBorder="1" applyAlignment="1">
      <alignment horizontal="center"/>
    </xf>
    <xf numFmtId="0" fontId="0" fillId="0" borderId="3" xfId="0" applyBorder="1" applyAlignment="1" applyProtection="1">
      <alignment horizontal="center"/>
      <protection locked="0"/>
    </xf>
    <xf numFmtId="0" fontId="21" fillId="0" borderId="3" xfId="0" applyFont="1" applyBorder="1" applyAlignment="1">
      <alignment horizontal="center"/>
    </xf>
    <xf numFmtId="14" fontId="21" fillId="0" borderId="3" xfId="0" applyNumberFormat="1" applyFont="1" applyBorder="1" applyAlignment="1">
      <alignment horizontal="center"/>
    </xf>
    <xf numFmtId="0" fontId="21" fillId="0" borderId="3" xfId="0" applyFont="1" applyFill="1" applyBorder="1" applyAlignment="1">
      <alignment horizontal="center"/>
    </xf>
    <xf numFmtId="0" fontId="0" fillId="0" borderId="3" xfId="0" applyNumberFormat="1" applyBorder="1" applyAlignment="1">
      <alignment horizontal="center"/>
    </xf>
    <xf numFmtId="0" fontId="0" fillId="0" borderId="0" xfId="0" applyFont="1" applyAlignment="1" applyProtection="1">
      <alignment horizontal="left"/>
      <protection locked="0"/>
    </xf>
    <xf numFmtId="0" fontId="20" fillId="0" borderId="3" xfId="0" applyFont="1" applyBorder="1" applyAlignment="1">
      <alignment horizontal="left"/>
    </xf>
    <xf numFmtId="0" fontId="0" fillId="4" borderId="3" xfId="0" applyFill="1" applyBorder="1" applyAlignment="1">
      <alignment horizontal="left"/>
    </xf>
    <xf numFmtId="0" fontId="0" fillId="0" borderId="3" xfId="0" applyFill="1" applyBorder="1" applyAlignment="1">
      <alignment horizontal="left"/>
    </xf>
    <xf numFmtId="0" fontId="0" fillId="0" borderId="3" xfId="0" applyBorder="1" applyAlignment="1">
      <alignment horizontal="left"/>
    </xf>
    <xf numFmtId="0" fontId="21" fillId="0" borderId="3" xfId="0" applyFont="1" applyBorder="1" applyAlignment="1">
      <alignment horizontal="left"/>
    </xf>
    <xf numFmtId="0" fontId="23" fillId="0" borderId="3" xfId="0" applyFont="1" applyBorder="1" applyAlignment="1">
      <alignment horizontal="center"/>
    </xf>
    <xf numFmtId="0" fontId="22" fillId="0" borderId="3" xfId="0" applyFont="1" applyBorder="1" applyAlignment="1">
      <alignment horizontal="center"/>
    </xf>
    <xf numFmtId="0" fontId="21" fillId="0" borderId="3" xfId="0" applyFont="1" applyFill="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3" xfId="0" applyFont="1" applyFill="1" applyBorder="1" applyAlignment="1" applyProtection="1">
      <alignment horizontal="center" wrapText="1"/>
      <protection locked="0"/>
    </xf>
    <xf numFmtId="0" fontId="21" fillId="0" borderId="3" xfId="0" applyFont="1" applyBorder="1" applyAlignment="1" applyProtection="1">
      <alignment horizontal="center" wrapText="1"/>
      <protection locked="0"/>
    </xf>
    <xf numFmtId="0" fontId="22" fillId="0" borderId="3" xfId="0" applyFont="1" applyBorder="1" applyAlignment="1">
      <alignment horizontal="center" wrapText="1"/>
    </xf>
    <xf numFmtId="0" fontId="21" fillId="0" borderId="3" xfId="0" applyFont="1" applyBorder="1" applyAlignment="1">
      <alignment horizontal="center" wrapText="1"/>
    </xf>
    <xf numFmtId="14" fontId="23" fillId="0" borderId="3" xfId="0" applyNumberFormat="1" applyFont="1" applyBorder="1" applyAlignment="1">
      <alignment horizontal="center"/>
    </xf>
    <xf numFmtId="14" fontId="0" fillId="0" borderId="3" xfId="0" applyNumberFormat="1" applyBorder="1" applyProtection="1">
      <protection locked="0"/>
    </xf>
    <xf numFmtId="0" fontId="0" fillId="0" borderId="0" xfId="0" applyAlignment="1" applyProtection="1">
      <alignment horizontal="left"/>
      <protection locked="0"/>
    </xf>
    <xf numFmtId="0" fontId="0" fillId="0" borderId="3" xfId="0" applyFill="1" applyBorder="1" applyAlignment="1" applyProtection="1">
      <alignment horizontal="left"/>
      <protection locked="0"/>
    </xf>
    <xf numFmtId="0" fontId="0" fillId="0" borderId="3" xfId="0" applyBorder="1"/>
    <xf numFmtId="0" fontId="9" fillId="0" borderId="0" xfId="0" applyFont="1" applyAlignment="1" applyProtection="1">
      <alignment horizontal="center"/>
      <protection locked="0"/>
    </xf>
    <xf numFmtId="0" fontId="21" fillId="0" borderId="3" xfId="2" applyFill="1" applyBorder="1" applyAlignment="1">
      <alignment horizontal="center"/>
    </xf>
    <xf numFmtId="0" fontId="21" fillId="0" borderId="3" xfId="2" applyFill="1" applyBorder="1" applyAlignment="1">
      <alignment horizontal="left"/>
    </xf>
    <xf numFmtId="14" fontId="21" fillId="0" borderId="3" xfId="2" applyNumberFormat="1" applyFill="1" applyBorder="1" applyAlignment="1">
      <alignment horizontal="center"/>
    </xf>
    <xf numFmtId="0" fontId="21" fillId="0" borderId="3" xfId="2" applyFill="1" applyBorder="1" applyAlignment="1">
      <alignment horizontal="left" wrapText="1"/>
    </xf>
    <xf numFmtId="14" fontId="0" fillId="0" borderId="3" xfId="0" applyNumberFormat="1" applyFont="1" applyBorder="1" applyAlignment="1" applyProtection="1">
      <alignment horizontal="center"/>
      <protection locked="0"/>
    </xf>
    <xf numFmtId="0" fontId="0" fillId="0" borderId="3" xfId="0" applyFill="1" applyBorder="1"/>
    <xf numFmtId="0" fontId="21" fillId="0" borderId="3" xfId="0" applyFont="1" applyFill="1" applyBorder="1" applyAlignment="1">
      <alignment horizontal="left"/>
    </xf>
    <xf numFmtId="0" fontId="0" fillId="0" borderId="0" xfId="0" applyBorder="1" applyAlignment="1">
      <alignment horizontal="center"/>
    </xf>
    <xf numFmtId="0" fontId="0" fillId="0" borderId="1" xfId="0" applyBorder="1" applyAlignment="1">
      <alignment horizontal="center"/>
    </xf>
    <xf numFmtId="14" fontId="0" fillId="0" borderId="6" xfId="0" applyNumberFormat="1" applyBorder="1" applyAlignment="1">
      <alignment horizontal="center"/>
    </xf>
    <xf numFmtId="0" fontId="0" fillId="0" borderId="2" xfId="0" applyBorder="1" applyAlignment="1">
      <alignment horizontal="center"/>
    </xf>
    <xf numFmtId="14" fontId="0" fillId="0" borderId="0" xfId="0" applyNumberFormat="1" applyAlignment="1">
      <alignment horizontal="center"/>
    </xf>
    <xf numFmtId="14" fontId="0" fillId="0" borderId="3" xfId="0" applyNumberFormat="1" applyBorder="1" applyAlignment="1" applyProtection="1">
      <alignment horizontal="center"/>
      <protection locked="0"/>
    </xf>
    <xf numFmtId="14" fontId="0" fillId="0" borderId="0" xfId="0" applyNumberFormat="1" applyAlignment="1" applyProtection="1">
      <alignment horizontal="center"/>
      <protection locked="0"/>
    </xf>
    <xf numFmtId="0" fontId="0" fillId="0" borderId="0" xfId="0" applyNumberFormat="1" applyAlignment="1" applyProtection="1">
      <alignment horizontal="center"/>
      <protection locked="0"/>
    </xf>
    <xf numFmtId="0" fontId="20" fillId="0" borderId="3" xfId="0" applyNumberFormat="1" applyFont="1" applyBorder="1" applyAlignment="1">
      <alignment horizontal="center"/>
    </xf>
    <xf numFmtId="0" fontId="0" fillId="4" borderId="3" xfId="0" applyNumberFormat="1" applyFill="1" applyBorder="1" applyAlignment="1">
      <alignment horizontal="center"/>
    </xf>
    <xf numFmtId="0" fontId="0" fillId="0" borderId="3" xfId="0" applyNumberFormat="1" applyFill="1" applyBorder="1" applyAlignment="1">
      <alignment horizontal="center"/>
    </xf>
    <xf numFmtId="0" fontId="21" fillId="0" borderId="3" xfId="0" applyNumberFormat="1" applyFont="1" applyBorder="1" applyAlignment="1">
      <alignment horizontal="center"/>
    </xf>
    <xf numFmtId="0" fontId="0" fillId="0" borderId="3" xfId="0" applyNumberFormat="1" applyFill="1" applyBorder="1" applyAlignment="1" applyProtection="1">
      <alignment horizontal="center"/>
      <protection locked="0"/>
    </xf>
    <xf numFmtId="0" fontId="21" fillId="0" borderId="3" xfId="2" applyNumberFormat="1" applyFill="1" applyBorder="1" applyAlignment="1">
      <alignment horizontal="center"/>
    </xf>
    <xf numFmtId="0" fontId="21" fillId="0" borderId="3" xfId="2" applyNumberFormat="1" applyFont="1" applyFill="1" applyBorder="1" applyAlignment="1">
      <alignment horizontal="center"/>
    </xf>
    <xf numFmtId="0" fontId="0" fillId="0" borderId="3" xfId="0" applyNumberFormat="1" applyBorder="1" applyAlignment="1" applyProtection="1">
      <alignment horizontal="center"/>
      <protection locked="0"/>
    </xf>
    <xf numFmtId="0" fontId="0" fillId="0" borderId="0" xfId="0" applyNumberFormat="1" applyAlignment="1">
      <alignment horizontal="center"/>
    </xf>
    <xf numFmtId="14" fontId="0" fillId="0" borderId="3" xfId="0" applyNumberFormat="1" applyBorder="1"/>
    <xf numFmtId="0" fontId="0" fillId="14" borderId="7" xfId="0" applyFill="1" applyBorder="1" applyAlignment="1">
      <alignment horizontal="center"/>
    </xf>
    <xf numFmtId="0" fontId="0" fillId="14" borderId="3" xfId="0" applyFill="1" applyBorder="1" applyAlignment="1">
      <alignment horizontal="center"/>
    </xf>
    <xf numFmtId="0" fontId="0" fillId="0" borderId="7" xfId="0" applyBorder="1" applyAlignment="1">
      <alignment horizontal="center"/>
    </xf>
    <xf numFmtId="49" fontId="24" fillId="0" borderId="3" xfId="0" applyNumberFormat="1" applyFont="1" applyBorder="1" applyAlignment="1">
      <alignment horizontal="left" wrapText="1"/>
    </xf>
    <xf numFmtId="0" fontId="24" fillId="0" borderId="3" xfId="0" applyFont="1" applyBorder="1" applyAlignment="1">
      <alignment horizontal="center" wrapText="1"/>
    </xf>
    <xf numFmtId="0" fontId="0" fillId="0" borderId="7" xfId="0" applyFill="1" applyBorder="1" applyAlignment="1">
      <alignment horizontal="center"/>
    </xf>
    <xf numFmtId="1" fontId="21" fillId="0" borderId="3" xfId="0" applyNumberFormat="1" applyFont="1" applyBorder="1" applyAlignment="1">
      <alignment horizontal="center"/>
    </xf>
    <xf numFmtId="0" fontId="21" fillId="0" borderId="7" xfId="0" applyFont="1" applyBorder="1" applyAlignment="1">
      <alignment horizontal="center"/>
    </xf>
    <xf numFmtId="49" fontId="25" fillId="0" borderId="3" xfId="0" applyNumberFormat="1" applyFont="1" applyBorder="1" applyAlignment="1">
      <alignment horizontal="left" wrapText="1"/>
    </xf>
    <xf numFmtId="0" fontId="25" fillId="0" borderId="3" xfId="0" applyFont="1" applyBorder="1" applyAlignment="1">
      <alignment horizontal="center" wrapText="1"/>
    </xf>
    <xf numFmtId="0" fontId="0" fillId="0" borderId="3" xfId="0" applyFont="1" applyBorder="1" applyAlignment="1">
      <alignment horizontal="center"/>
    </xf>
    <xf numFmtId="0" fontId="26" fillId="0" borderId="3" xfId="0" applyFont="1" applyBorder="1" applyAlignment="1">
      <alignment horizontal="center"/>
    </xf>
    <xf numFmtId="0" fontId="0" fillId="0" borderId="5" xfId="0" applyFill="1" applyBorder="1" applyAlignment="1">
      <alignment horizontal="left"/>
    </xf>
    <xf numFmtId="0" fontId="0" fillId="0" borderId="5" xfId="0" applyFill="1" applyBorder="1" applyAlignment="1">
      <alignment horizontal="center"/>
    </xf>
    <xf numFmtId="0" fontId="21" fillId="0" borderId="3" xfId="0" applyFont="1" applyFill="1" applyBorder="1" applyAlignment="1" applyProtection="1">
      <alignment horizontal="left"/>
      <protection locked="0"/>
    </xf>
    <xf numFmtId="0" fontId="21" fillId="0" borderId="7" xfId="0" applyFont="1" applyFill="1" applyBorder="1" applyAlignment="1">
      <alignment horizontal="center"/>
    </xf>
    <xf numFmtId="0" fontId="25" fillId="0" borderId="3" xfId="0" applyFont="1" applyBorder="1" applyAlignment="1">
      <alignment horizontal="left"/>
    </xf>
    <xf numFmtId="0" fontId="0" fillId="0" borderId="5" xfId="0" applyFill="1" applyBorder="1" applyAlignment="1" applyProtection="1">
      <alignment horizontal="left"/>
      <protection locked="0"/>
    </xf>
    <xf numFmtId="0" fontId="26" fillId="14" borderId="3" xfId="0" applyFont="1" applyFill="1" applyBorder="1" applyAlignment="1">
      <alignment horizontal="center"/>
    </xf>
    <xf numFmtId="0" fontId="26" fillId="14" borderId="3" xfId="0" applyNumberFormat="1" applyFont="1" applyFill="1" applyBorder="1" applyAlignment="1" applyProtection="1">
      <alignment horizontal="center" vertical="center"/>
    </xf>
    <xf numFmtId="49" fontId="0" fillId="15" borderId="8" xfId="0" applyNumberFormat="1" applyFont="1" applyFill="1" applyBorder="1" applyAlignment="1">
      <alignment horizontal="center"/>
    </xf>
    <xf numFmtId="14" fontId="21" fillId="0" borderId="3" xfId="0" applyNumberFormat="1" applyFont="1" applyFill="1" applyBorder="1" applyAlignment="1">
      <alignment horizontal="center"/>
    </xf>
    <xf numFmtId="0" fontId="25" fillId="14" borderId="3" xfId="0" applyFont="1" applyFill="1" applyBorder="1" applyAlignment="1">
      <alignment horizontal="center"/>
    </xf>
    <xf numFmtId="0" fontId="26" fillId="14" borderId="3" xfId="0" applyFont="1" applyFill="1" applyBorder="1" applyAlignment="1"/>
    <xf numFmtId="0" fontId="26" fillId="14" borderId="3" xfId="0" applyNumberFormat="1" applyFont="1" applyFill="1" applyBorder="1" applyAlignment="1">
      <alignment horizontal="center"/>
    </xf>
    <xf numFmtId="0" fontId="0" fillId="0" borderId="3" xfId="0" applyFill="1" applyBorder="1" applyAlignment="1"/>
    <xf numFmtId="0" fontId="0" fillId="0" borderId="3" xfId="0" applyBorder="1" applyAlignment="1"/>
    <xf numFmtId="49" fontId="0" fillId="0" borderId="8" xfId="0" applyNumberFormat="1" applyFont="1" applyFill="1" applyBorder="1" applyAlignment="1">
      <alignment horizontal="center"/>
    </xf>
    <xf numFmtId="49" fontId="0" fillId="0" borderId="8" xfId="0" applyNumberFormat="1" applyFont="1" applyFill="1" applyBorder="1" applyAlignment="1"/>
    <xf numFmtId="49" fontId="27" fillId="0" borderId="8" xfId="0" applyNumberFormat="1" applyFont="1" applyFill="1" applyBorder="1" applyAlignment="1">
      <alignment horizontal="center"/>
    </xf>
    <xf numFmtId="0" fontId="27" fillId="15" borderId="8" xfId="0" applyNumberFormat="1" applyFont="1" applyFill="1" applyBorder="1" applyAlignment="1">
      <alignment horizontal="center"/>
    </xf>
    <xf numFmtId="49" fontId="0" fillId="15" borderId="8" xfId="0" applyNumberFormat="1" applyFont="1" applyFill="1" applyBorder="1" applyAlignment="1"/>
    <xf numFmtId="49" fontId="0" fillId="0" borderId="8" xfId="0" applyNumberFormat="1" applyFont="1" applyBorder="1" applyAlignment="1">
      <alignment horizontal="center"/>
    </xf>
    <xf numFmtId="49" fontId="0" fillId="0" borderId="8" xfId="0" applyNumberFormat="1" applyFont="1" applyBorder="1" applyAlignment="1">
      <alignment horizontal="left"/>
    </xf>
    <xf numFmtId="49" fontId="0" fillId="0" borderId="8" xfId="0" applyNumberFormat="1" applyBorder="1" applyAlignment="1">
      <alignment horizontal="center"/>
    </xf>
    <xf numFmtId="0" fontId="0" fillId="0" borderId="9" xfId="0" applyBorder="1" applyAlignment="1">
      <alignment horizontal="center"/>
    </xf>
    <xf numFmtId="0" fontId="0" fillId="0" borderId="9" xfId="0" applyBorder="1" applyAlignment="1"/>
    <xf numFmtId="0" fontId="0" fillId="0" borderId="9" xfId="0" applyFill="1" applyBorder="1" applyAlignment="1">
      <alignment horizontal="center"/>
    </xf>
    <xf numFmtId="0" fontId="21" fillId="0" borderId="9" xfId="0" applyFont="1" applyFill="1" applyBorder="1" applyAlignment="1">
      <alignment horizontal="center"/>
    </xf>
    <xf numFmtId="0" fontId="21" fillId="0" borderId="9" xfId="0" applyFont="1" applyBorder="1" applyAlignment="1">
      <alignment horizontal="center"/>
    </xf>
    <xf numFmtId="0" fontId="21" fillId="0" borderId="9" xfId="0" applyFont="1" applyBorder="1" applyAlignment="1"/>
    <xf numFmtId="0" fontId="25" fillId="14" borderId="9" xfId="0" applyFont="1" applyFill="1" applyBorder="1" applyAlignment="1">
      <alignment horizontal="center"/>
    </xf>
    <xf numFmtId="0" fontId="26" fillId="14" borderId="9" xfId="0" applyFont="1" applyFill="1" applyBorder="1" applyAlignment="1"/>
    <xf numFmtId="0" fontId="26" fillId="14" borderId="9" xfId="0" applyFont="1" applyFill="1" applyBorder="1" applyAlignment="1">
      <alignment horizontal="center"/>
    </xf>
    <xf numFmtId="0" fontId="26" fillId="14" borderId="9" xfId="0" applyNumberFormat="1" applyFont="1" applyFill="1" applyBorder="1" applyAlignment="1" applyProtection="1">
      <alignment horizontal="center" vertical="center"/>
    </xf>
    <xf numFmtId="49" fontId="0" fillId="0" borderId="8" xfId="0" applyNumberFormat="1" applyBorder="1" applyAlignment="1">
      <alignment horizontal="left"/>
    </xf>
    <xf numFmtId="0" fontId="26" fillId="6" borderId="0" xfId="0" applyFont="1" applyFill="1" applyProtection="1">
      <protection locked="0"/>
    </xf>
    <xf numFmtId="0" fontId="0" fillId="0" borderId="0" xfId="0" applyBorder="1" applyAlignment="1">
      <alignment horizontal="center"/>
    </xf>
    <xf numFmtId="0" fontId="15" fillId="0" borderId="0" xfId="1" applyFont="1" applyAlignment="1" applyProtection="1">
      <alignment horizontal="center"/>
      <protection locked="0"/>
    </xf>
    <xf numFmtId="0" fontId="19" fillId="0" borderId="0" xfId="0" applyFont="1" applyAlignment="1" applyProtection="1">
      <alignment horizontal="center"/>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3" fillId="7" borderId="0" xfId="0" applyFont="1" applyFill="1" applyAlignment="1" applyProtection="1"/>
    <xf numFmtId="0" fontId="0" fillId="7" borderId="0" xfId="0" applyFill="1" applyAlignment="1" applyProtection="1"/>
    <xf numFmtId="0" fontId="3" fillId="2" borderId="0" xfId="0" applyFont="1" applyFill="1" applyAlignment="1" applyProtection="1"/>
    <xf numFmtId="0" fontId="0" fillId="2" borderId="0" xfId="0" applyFill="1" applyAlignment="1" applyProtection="1"/>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EBCC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6</xdr:row>
      <xdr:rowOff>0</xdr:rowOff>
    </xdr:from>
    <xdr:to>
      <xdr:col>0</xdr:col>
      <xdr:colOff>1266825</xdr:colOff>
      <xdr:row>11</xdr:row>
      <xdr:rowOff>152400</xdr:rowOff>
    </xdr:to>
    <xdr:pic>
      <xdr:nvPicPr>
        <xdr:cNvPr id="35893" name="Picture 2" descr="swimmer.jpg">
          <a:extLst>
            <a:ext uri="{FF2B5EF4-FFF2-40B4-BE49-F238E27FC236}">
              <a16:creationId xmlns:a16="http://schemas.microsoft.com/office/drawing/2014/main" id="{00000000-0008-0000-0100-0000358C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1143000"/>
          <a:ext cx="1104900" cy="1104900"/>
        </a:xfrm>
        <a:prstGeom prst="rect">
          <a:avLst/>
        </a:prstGeom>
        <a:noFill/>
        <a:ln w="9525">
          <a:noFill/>
          <a:miter lim="800000"/>
          <a:headEnd/>
          <a:tailEnd/>
        </a:ln>
      </xdr:spPr>
    </xdr:pic>
    <xdr:clientData/>
  </xdr:twoCellAnchor>
  <xdr:twoCellAnchor editAs="oneCell">
    <xdr:from>
      <xdr:col>9</xdr:col>
      <xdr:colOff>542925</xdr:colOff>
      <xdr:row>6</xdr:row>
      <xdr:rowOff>95250</xdr:rowOff>
    </xdr:from>
    <xdr:to>
      <xdr:col>11</xdr:col>
      <xdr:colOff>466725</xdr:colOff>
      <xdr:row>11</xdr:row>
      <xdr:rowOff>161925</xdr:rowOff>
    </xdr:to>
    <xdr:pic>
      <xdr:nvPicPr>
        <xdr:cNvPr id="35896" name="Picture 6" descr="images.jpg">
          <a:extLst>
            <a:ext uri="{FF2B5EF4-FFF2-40B4-BE49-F238E27FC236}">
              <a16:creationId xmlns:a16="http://schemas.microsoft.com/office/drawing/2014/main" id="{00000000-0008-0000-0100-0000388C0000}"/>
            </a:ext>
          </a:extLst>
        </xdr:cNvPr>
        <xdr:cNvPicPr>
          <a:picLocks noChangeAspect="1"/>
        </xdr:cNvPicPr>
      </xdr:nvPicPr>
      <xdr:blipFill>
        <a:blip xmlns:r="http://schemas.openxmlformats.org/officeDocument/2006/relationships" r:embed="rId2" cstate="print"/>
        <a:srcRect/>
        <a:stretch>
          <a:fillRect/>
        </a:stretch>
      </xdr:blipFill>
      <xdr:spPr bwMode="auto">
        <a:xfrm>
          <a:off x="7362825" y="1238250"/>
          <a:ext cx="1038225" cy="1019175"/>
        </a:xfrm>
        <a:prstGeom prst="rect">
          <a:avLst/>
        </a:prstGeom>
        <a:noFill/>
        <a:ln w="9525">
          <a:noFill/>
          <a:miter lim="800000"/>
          <a:headEnd/>
          <a:tailEnd/>
        </a:ln>
      </xdr:spPr>
    </xdr:pic>
    <xdr:clientData/>
  </xdr:twoCellAnchor>
  <xdr:twoCellAnchor>
    <xdr:from>
      <xdr:col>3</xdr:col>
      <xdr:colOff>638818</xdr:colOff>
      <xdr:row>2</xdr:row>
      <xdr:rowOff>9525</xdr:rowOff>
    </xdr:from>
    <xdr:to>
      <xdr:col>7</xdr:col>
      <xdr:colOff>179371</xdr:colOff>
      <xdr:row>13</xdr:row>
      <xdr:rowOff>22900</xdr:rowOff>
    </xdr:to>
    <xdr:pic>
      <xdr:nvPicPr>
        <xdr:cNvPr id="2050" name="Picture 2" descr="logo">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3" cstate="print"/>
        <a:srcRect r="40605" b="50203"/>
        <a:stretch>
          <a:fillRect/>
        </a:stretch>
      </xdr:blipFill>
      <xdr:spPr bwMode="auto">
        <a:xfrm>
          <a:off x="2896243" y="390525"/>
          <a:ext cx="3341028" cy="210887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surf%20life%20saving\cardiff%202012\British%20Nipper%20Pool%20Entry%20Form%202012%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World\AppData\Local\Microsoft\Windows\Temporary%20Internet%20Files\Content.Outlook\CAFP7XQ1\national%20stillweater%20entries%20final%20HAY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Inputs"/>
      <sheetName val="Competition Details"/>
      <sheetName val="Pairs Entries"/>
      <sheetName val="Team Entries"/>
    </sheetNames>
    <sheetDataSet>
      <sheetData sheetId="0">
        <row r="1">
          <cell r="J1" t="str">
            <v>Male</v>
          </cell>
        </row>
        <row r="5">
          <cell r="J5">
            <v>8</v>
          </cell>
        </row>
        <row r="6">
          <cell r="J6">
            <v>9</v>
          </cell>
        </row>
        <row r="7">
          <cell r="J7">
            <v>10</v>
          </cell>
        </row>
        <row r="8">
          <cell r="J8">
            <v>11</v>
          </cell>
        </row>
        <row r="9">
          <cell r="J9">
            <v>12</v>
          </cell>
        </row>
        <row r="10">
          <cell r="J10">
            <v>13</v>
          </cell>
        </row>
        <row r="11">
          <cell r="J11">
            <v>14</v>
          </cell>
        </row>
        <row r="12">
          <cell r="J12">
            <v>15</v>
          </cell>
        </row>
        <row r="13">
          <cell r="J13">
            <v>16</v>
          </cell>
        </row>
        <row r="14">
          <cell r="J14">
            <v>19</v>
          </cell>
        </row>
        <row r="15">
          <cell r="J15" t="str">
            <v>Open</v>
          </cell>
        </row>
        <row r="16">
          <cell r="J16" t="str">
            <v>30-39</v>
          </cell>
        </row>
        <row r="17">
          <cell r="J17" t="str">
            <v>40-44</v>
          </cell>
        </row>
        <row r="18">
          <cell r="J18" t="str">
            <v>45-49</v>
          </cell>
        </row>
        <row r="19">
          <cell r="J19" t="str">
            <v>50-54</v>
          </cell>
        </row>
        <row r="20">
          <cell r="J20" t="str">
            <v>55-59</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y Inputs"/>
      <sheetName val="Competition Details"/>
      <sheetName val="Pairs Entries"/>
      <sheetName val="Team Entries"/>
    </sheetNames>
    <sheetDataSet>
      <sheetData sheetId="0">
        <row r="1">
          <cell r="J1" t="str">
            <v>Male</v>
          </cell>
        </row>
        <row r="2">
          <cell r="J2" t="str">
            <v>Female</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894"/>
  <sheetViews>
    <sheetView showZeros="0" topLeftCell="A10" zoomScale="90" zoomScaleNormal="90" workbookViewId="0">
      <selection activeCell="D42" sqref="D42"/>
    </sheetView>
  </sheetViews>
  <sheetFormatPr defaultColWidth="9.1796875" defaultRowHeight="14.5" x14ac:dyDescent="0.35"/>
  <cols>
    <col min="1" max="1" width="18" style="33" customWidth="1"/>
    <col min="2" max="3" width="21.453125" style="33" customWidth="1"/>
    <col min="4" max="4" width="18.1796875" style="62" customWidth="1"/>
    <col min="5" max="5" width="25.54296875" style="105" customWidth="1"/>
    <col min="6" max="6" width="19.26953125" style="62" customWidth="1"/>
    <col min="7" max="7" width="10.7265625" style="139" bestFit="1" customWidth="1"/>
    <col min="8" max="8" width="11" style="62" customWidth="1"/>
    <col min="9" max="9" width="12.1796875" style="62" customWidth="1"/>
    <col min="10" max="10" width="13.7265625" style="62" customWidth="1"/>
    <col min="11" max="11" width="25.54296875" style="33" customWidth="1"/>
    <col min="12" max="16384" width="9.1796875" style="33"/>
  </cols>
  <sheetData>
    <row r="1" spans="1:11" x14ac:dyDescent="0.35">
      <c r="B1" s="46" t="s">
        <v>5</v>
      </c>
    </row>
    <row r="2" spans="1:11" x14ac:dyDescent="0.35">
      <c r="B2" s="46"/>
      <c r="D2" s="124" t="s">
        <v>12</v>
      </c>
    </row>
    <row r="3" spans="1:11" ht="29.25" customHeight="1" x14ac:dyDescent="0.35">
      <c r="A3" s="52" t="s">
        <v>45</v>
      </c>
      <c r="B3" s="52" t="s">
        <v>44</v>
      </c>
      <c r="C3" s="52" t="s">
        <v>43</v>
      </c>
      <c r="D3" s="94" t="s">
        <v>50</v>
      </c>
      <c r="E3" s="106" t="s">
        <v>3</v>
      </c>
      <c r="F3" s="94" t="s">
        <v>4</v>
      </c>
      <c r="G3" s="140" t="s">
        <v>51</v>
      </c>
      <c r="H3" s="94" t="s">
        <v>52</v>
      </c>
      <c r="I3" s="94" t="s">
        <v>53</v>
      </c>
      <c r="J3" s="95" t="s">
        <v>54</v>
      </c>
    </row>
    <row r="4" spans="1:11" x14ac:dyDescent="0.35">
      <c r="A4" s="196" t="s">
        <v>42</v>
      </c>
      <c r="B4" s="89" t="s">
        <v>42</v>
      </c>
      <c r="C4" s="89" t="s">
        <v>15</v>
      </c>
      <c r="D4" s="91" t="s">
        <v>69</v>
      </c>
      <c r="E4" s="107" t="s">
        <v>70</v>
      </c>
      <c r="F4" s="91" t="s">
        <v>15</v>
      </c>
      <c r="G4" s="141">
        <v>19</v>
      </c>
      <c r="H4" s="91" t="s">
        <v>56</v>
      </c>
      <c r="I4" s="92">
        <v>33554</v>
      </c>
      <c r="J4" s="93">
        <v>123456</v>
      </c>
    </row>
    <row r="5" spans="1:11" x14ac:dyDescent="0.35">
      <c r="A5" s="196" t="s">
        <v>47</v>
      </c>
      <c r="B5" s="89" t="s">
        <v>47</v>
      </c>
      <c r="C5" s="89" t="s">
        <v>48</v>
      </c>
      <c r="D5" s="172" t="s">
        <v>114</v>
      </c>
      <c r="E5" s="173" t="s">
        <v>115</v>
      </c>
      <c r="F5" s="168" t="s">
        <v>47</v>
      </c>
      <c r="G5" s="168" t="s">
        <v>99</v>
      </c>
      <c r="H5" s="174" t="s">
        <v>55</v>
      </c>
      <c r="I5" s="99"/>
      <c r="J5" s="95"/>
      <c r="K5" s="61" t="str">
        <f t="shared" ref="K5:K68" si="0">IF(ISBLANK(F5),"",IF(IFERROR(VLOOKUP(F5,$A$4:$A$895,1,FALSE),"Error")="Error","Error",IF(VLOOKUP(F5,$A$4:$A$895,1,FALSE)&lt;&gt;"","OK",)))</f>
        <v>OK</v>
      </c>
    </row>
    <row r="6" spans="1:11" x14ac:dyDescent="0.35">
      <c r="A6" s="196" t="s">
        <v>100</v>
      </c>
      <c r="B6" s="89" t="s">
        <v>100</v>
      </c>
      <c r="C6" s="89" t="s">
        <v>16</v>
      </c>
      <c r="D6" s="172" t="s">
        <v>116</v>
      </c>
      <c r="E6" s="173" t="s">
        <v>117</v>
      </c>
      <c r="F6" s="168" t="s">
        <v>47</v>
      </c>
      <c r="G6" s="168" t="s">
        <v>99</v>
      </c>
      <c r="H6" s="169" t="s">
        <v>55</v>
      </c>
      <c r="I6" s="98"/>
      <c r="J6" s="97"/>
      <c r="K6" s="61" t="str">
        <f t="shared" si="0"/>
        <v>OK</v>
      </c>
    </row>
    <row r="7" spans="1:11" x14ac:dyDescent="0.35">
      <c r="A7" s="196" t="s">
        <v>41</v>
      </c>
      <c r="B7" s="89" t="s">
        <v>41</v>
      </c>
      <c r="C7" s="89" t="s">
        <v>18</v>
      </c>
      <c r="D7" s="97" t="s">
        <v>118</v>
      </c>
      <c r="E7" s="175" t="s">
        <v>119</v>
      </c>
      <c r="F7" s="103" t="s">
        <v>100</v>
      </c>
      <c r="G7" s="171" t="s">
        <v>99</v>
      </c>
      <c r="H7" s="97" t="s">
        <v>55</v>
      </c>
      <c r="I7" s="98"/>
      <c r="J7" s="97"/>
      <c r="K7" s="61" t="str">
        <f t="shared" si="0"/>
        <v>OK</v>
      </c>
    </row>
    <row r="8" spans="1:11" x14ac:dyDescent="0.35">
      <c r="A8" s="196" t="s">
        <v>101</v>
      </c>
      <c r="B8" s="89" t="s">
        <v>101</v>
      </c>
      <c r="C8" s="89" t="s">
        <v>17</v>
      </c>
      <c r="D8" s="95" t="s">
        <v>120</v>
      </c>
      <c r="E8" s="176" t="s">
        <v>121</v>
      </c>
      <c r="F8" s="103" t="s">
        <v>100</v>
      </c>
      <c r="G8" s="171" t="s">
        <v>99</v>
      </c>
      <c r="H8" s="95" t="s">
        <v>55</v>
      </c>
      <c r="I8" s="95"/>
      <c r="J8" s="95"/>
      <c r="K8" s="61" t="str">
        <f t="shared" si="0"/>
        <v>OK</v>
      </c>
    </row>
    <row r="9" spans="1:11" x14ac:dyDescent="0.35">
      <c r="A9" s="196" t="s">
        <v>102</v>
      </c>
      <c r="B9" s="89" t="s">
        <v>102</v>
      </c>
      <c r="C9" s="89" t="s">
        <v>103</v>
      </c>
      <c r="D9" s="97" t="s">
        <v>111</v>
      </c>
      <c r="E9" s="176" t="s">
        <v>122</v>
      </c>
      <c r="F9" s="103" t="s">
        <v>100</v>
      </c>
      <c r="G9" s="95" t="s">
        <v>99</v>
      </c>
      <c r="H9" s="95" t="s">
        <v>55</v>
      </c>
      <c r="I9" s="95"/>
      <c r="J9" s="95"/>
      <c r="K9" s="61" t="str">
        <f t="shared" si="0"/>
        <v>OK</v>
      </c>
    </row>
    <row r="10" spans="1:11" x14ac:dyDescent="0.35">
      <c r="A10" s="196" t="s">
        <v>105</v>
      </c>
      <c r="B10" s="89" t="s">
        <v>105</v>
      </c>
      <c r="C10" s="89" t="s">
        <v>104</v>
      </c>
      <c r="D10" s="95" t="s">
        <v>123</v>
      </c>
      <c r="E10" s="176" t="s">
        <v>124</v>
      </c>
      <c r="F10" s="103" t="s">
        <v>100</v>
      </c>
      <c r="G10" s="171" t="s">
        <v>99</v>
      </c>
      <c r="H10" s="95" t="s">
        <v>55</v>
      </c>
      <c r="I10" s="99"/>
      <c r="J10" s="95"/>
      <c r="K10" s="61" t="str">
        <f t="shared" si="0"/>
        <v>OK</v>
      </c>
    </row>
    <row r="11" spans="1:11" x14ac:dyDescent="0.35">
      <c r="A11" s="89"/>
      <c r="B11" s="89"/>
      <c r="C11" s="89"/>
      <c r="D11" s="177" t="s">
        <v>125</v>
      </c>
      <c r="E11" s="178" t="s">
        <v>126</v>
      </c>
      <c r="F11" s="179" t="s">
        <v>100</v>
      </c>
      <c r="G11" s="177" t="s">
        <v>99</v>
      </c>
      <c r="H11" s="177" t="s">
        <v>55</v>
      </c>
      <c r="I11" s="99"/>
      <c r="J11" s="95"/>
      <c r="K11" s="61" t="str">
        <f t="shared" si="0"/>
        <v>OK</v>
      </c>
    </row>
    <row r="12" spans="1:11" x14ac:dyDescent="0.35">
      <c r="A12" s="89"/>
      <c r="B12" s="89"/>
      <c r="C12" s="89"/>
      <c r="D12" s="180" t="s">
        <v>127</v>
      </c>
      <c r="E12" s="181" t="s">
        <v>128</v>
      </c>
      <c r="F12" s="179" t="s">
        <v>100</v>
      </c>
      <c r="G12" s="170" t="s">
        <v>99</v>
      </c>
      <c r="H12" s="170" t="s">
        <v>55</v>
      </c>
      <c r="I12" s="99"/>
      <c r="J12" s="95"/>
      <c r="K12" s="61" t="str">
        <f t="shared" si="0"/>
        <v>OK</v>
      </c>
    </row>
    <row r="13" spans="1:11" x14ac:dyDescent="0.35">
      <c r="A13" s="53"/>
      <c r="B13" s="53"/>
      <c r="C13" s="53"/>
      <c r="D13" s="180" t="s">
        <v>129</v>
      </c>
      <c r="E13" s="181" t="s">
        <v>130</v>
      </c>
      <c r="F13" s="179" t="s">
        <v>100</v>
      </c>
      <c r="G13" s="170" t="s">
        <v>99</v>
      </c>
      <c r="H13" s="170" t="s">
        <v>55</v>
      </c>
      <c r="I13" s="149"/>
      <c r="J13" s="123"/>
      <c r="K13" s="61" t="str">
        <f t="shared" si="0"/>
        <v>OK</v>
      </c>
    </row>
    <row r="14" spans="1:11" x14ac:dyDescent="0.35">
      <c r="A14" s="53"/>
      <c r="B14" s="53"/>
      <c r="C14" s="53"/>
      <c r="D14" s="180" t="s">
        <v>107</v>
      </c>
      <c r="E14" s="181" t="s">
        <v>131</v>
      </c>
      <c r="F14" s="179" t="s">
        <v>100</v>
      </c>
      <c r="G14" s="170" t="s">
        <v>99</v>
      </c>
      <c r="H14" s="170" t="s">
        <v>56</v>
      </c>
      <c r="I14" s="149"/>
      <c r="J14" s="123"/>
      <c r="K14" s="61" t="str">
        <f t="shared" si="0"/>
        <v>OK</v>
      </c>
    </row>
    <row r="15" spans="1:11" x14ac:dyDescent="0.35">
      <c r="A15" s="53"/>
      <c r="B15" s="53"/>
      <c r="C15" s="53"/>
      <c r="D15" s="180" t="s">
        <v>108</v>
      </c>
      <c r="E15" s="181" t="s">
        <v>132</v>
      </c>
      <c r="F15" s="179" t="s">
        <v>100</v>
      </c>
      <c r="G15" s="170" t="s">
        <v>99</v>
      </c>
      <c r="H15" s="170" t="s">
        <v>56</v>
      </c>
      <c r="I15" s="149"/>
      <c r="J15" s="123"/>
      <c r="K15" s="61" t="str">
        <f t="shared" si="0"/>
        <v>OK</v>
      </c>
    </row>
    <row r="16" spans="1:11" x14ac:dyDescent="0.35">
      <c r="A16" s="53"/>
      <c r="B16" s="53"/>
      <c r="C16" s="53"/>
      <c r="D16" s="180" t="s">
        <v>133</v>
      </c>
      <c r="E16" s="181" t="s">
        <v>134</v>
      </c>
      <c r="F16" s="179" t="s">
        <v>100</v>
      </c>
      <c r="G16" s="170" t="s">
        <v>99</v>
      </c>
      <c r="H16" s="170" t="s">
        <v>56</v>
      </c>
      <c r="I16" s="99"/>
      <c r="J16" s="95"/>
      <c r="K16" s="61" t="str">
        <f t="shared" si="0"/>
        <v>OK</v>
      </c>
    </row>
    <row r="17" spans="1:11" x14ac:dyDescent="0.35">
      <c r="A17" s="53"/>
      <c r="B17" s="53"/>
      <c r="C17" s="53"/>
      <c r="D17" s="180" t="s">
        <v>135</v>
      </c>
      <c r="E17" s="181" t="s">
        <v>136</v>
      </c>
      <c r="F17" s="179" t="s">
        <v>100</v>
      </c>
      <c r="G17" s="170" t="s">
        <v>99</v>
      </c>
      <c r="H17" s="170" t="s">
        <v>56</v>
      </c>
      <c r="I17" s="99"/>
      <c r="J17" s="95"/>
      <c r="K17" s="61" t="str">
        <f t="shared" si="0"/>
        <v>OK</v>
      </c>
    </row>
    <row r="18" spans="1:11" x14ac:dyDescent="0.35">
      <c r="A18" s="53"/>
      <c r="B18" s="53"/>
      <c r="C18" s="53"/>
      <c r="D18" s="180" t="s">
        <v>137</v>
      </c>
      <c r="E18" s="181" t="s">
        <v>138</v>
      </c>
      <c r="F18" s="179" t="s">
        <v>100</v>
      </c>
      <c r="G18" s="170" t="s">
        <v>99</v>
      </c>
      <c r="H18" s="170" t="s">
        <v>56</v>
      </c>
      <c r="I18" s="95"/>
      <c r="J18" s="95"/>
      <c r="K18" s="61" t="str">
        <f t="shared" si="0"/>
        <v>OK</v>
      </c>
    </row>
    <row r="19" spans="1:11" x14ac:dyDescent="0.35">
      <c r="A19" s="53"/>
      <c r="B19" s="53"/>
      <c r="C19" s="53"/>
      <c r="D19" s="180" t="s">
        <v>139</v>
      </c>
      <c r="E19" s="181" t="s">
        <v>140</v>
      </c>
      <c r="F19" s="179" t="s">
        <v>100</v>
      </c>
      <c r="G19" s="170" t="s">
        <v>99</v>
      </c>
      <c r="H19" s="170" t="s">
        <v>56</v>
      </c>
      <c r="I19" s="99"/>
      <c r="J19" s="95"/>
      <c r="K19" s="61" t="str">
        <f t="shared" si="0"/>
        <v>OK</v>
      </c>
    </row>
    <row r="20" spans="1:11" x14ac:dyDescent="0.35">
      <c r="A20" s="53"/>
      <c r="B20" s="53"/>
      <c r="C20" s="53"/>
      <c r="D20" s="180" t="s">
        <v>141</v>
      </c>
      <c r="E20" s="181" t="s">
        <v>142</v>
      </c>
      <c r="F20" s="179" t="s">
        <v>41</v>
      </c>
      <c r="G20" s="170" t="s">
        <v>99</v>
      </c>
      <c r="H20" s="170" t="s">
        <v>55</v>
      </c>
      <c r="I20" s="99"/>
      <c r="J20" s="95"/>
      <c r="K20" s="61" t="str">
        <f t="shared" si="0"/>
        <v>OK</v>
      </c>
    </row>
    <row r="21" spans="1:11" x14ac:dyDescent="0.35">
      <c r="A21" s="53"/>
      <c r="B21" s="53"/>
      <c r="C21" s="53"/>
      <c r="D21" s="180" t="s">
        <v>143</v>
      </c>
      <c r="E21" s="181" t="s">
        <v>144</v>
      </c>
      <c r="F21" s="179" t="s">
        <v>41</v>
      </c>
      <c r="G21" s="170" t="s">
        <v>99</v>
      </c>
      <c r="H21" s="170" t="s">
        <v>55</v>
      </c>
      <c r="I21" s="95"/>
      <c r="J21" s="95"/>
      <c r="K21" s="61" t="str">
        <f t="shared" si="0"/>
        <v>OK</v>
      </c>
    </row>
    <row r="22" spans="1:11" x14ac:dyDescent="0.35">
      <c r="A22" s="53"/>
      <c r="B22" s="53"/>
      <c r="C22" s="53"/>
      <c r="D22" s="180" t="s">
        <v>145</v>
      </c>
      <c r="E22" s="181" t="s">
        <v>146</v>
      </c>
      <c r="F22" s="179" t="s">
        <v>105</v>
      </c>
      <c r="G22" s="170" t="s">
        <v>99</v>
      </c>
      <c r="H22" s="170" t="s">
        <v>55</v>
      </c>
      <c r="I22" s="95"/>
      <c r="J22" s="95"/>
      <c r="K22" s="61" t="str">
        <f t="shared" si="0"/>
        <v>OK</v>
      </c>
    </row>
    <row r="23" spans="1:11" x14ac:dyDescent="0.35">
      <c r="A23" s="53"/>
      <c r="B23" s="53"/>
      <c r="C23" s="53"/>
      <c r="D23" s="182" t="s">
        <v>147</v>
      </c>
      <c r="E23" s="195" t="s">
        <v>148</v>
      </c>
      <c r="F23" s="184" t="s">
        <v>105</v>
      </c>
      <c r="G23" s="182" t="s">
        <v>99</v>
      </c>
      <c r="H23" s="182" t="s">
        <v>55</v>
      </c>
      <c r="I23" s="95"/>
      <c r="J23" s="95"/>
      <c r="K23" s="61" t="str">
        <f t="shared" si="0"/>
        <v>OK</v>
      </c>
    </row>
    <row r="24" spans="1:11" x14ac:dyDescent="0.35">
      <c r="A24" s="53"/>
      <c r="B24" s="53"/>
      <c r="C24" s="53"/>
      <c r="D24" s="182" t="s">
        <v>149</v>
      </c>
      <c r="E24" s="183" t="s">
        <v>150</v>
      </c>
      <c r="F24" s="184" t="s">
        <v>105</v>
      </c>
      <c r="G24" s="182" t="s">
        <v>99</v>
      </c>
      <c r="H24" s="182" t="s">
        <v>56</v>
      </c>
      <c r="I24" s="99"/>
      <c r="J24" s="95"/>
      <c r="K24" s="61" t="str">
        <f t="shared" si="0"/>
        <v>OK</v>
      </c>
    </row>
    <row r="25" spans="1:11" x14ac:dyDescent="0.35">
      <c r="A25" s="53"/>
      <c r="B25" s="53"/>
      <c r="C25" s="53"/>
      <c r="D25" s="95" t="s">
        <v>151</v>
      </c>
      <c r="E25" s="109" t="s">
        <v>152</v>
      </c>
      <c r="F25" s="95" t="s">
        <v>105</v>
      </c>
      <c r="G25" s="95" t="s">
        <v>99</v>
      </c>
      <c r="H25" s="95" t="s">
        <v>56</v>
      </c>
      <c r="I25" s="99"/>
      <c r="J25" s="95"/>
      <c r="K25" s="61" t="str">
        <f t="shared" si="0"/>
        <v>OK</v>
      </c>
    </row>
    <row r="26" spans="1:11" x14ac:dyDescent="0.35">
      <c r="A26" s="53"/>
      <c r="B26" s="53"/>
      <c r="C26" s="53"/>
      <c r="D26" s="95" t="s">
        <v>153</v>
      </c>
      <c r="E26" s="109" t="s">
        <v>154</v>
      </c>
      <c r="F26" s="97" t="s">
        <v>105</v>
      </c>
      <c r="G26" s="168" t="s">
        <v>99</v>
      </c>
      <c r="H26" s="95" t="s">
        <v>56</v>
      </c>
      <c r="I26" s="99"/>
      <c r="J26" s="95"/>
      <c r="K26" s="61" t="str">
        <f t="shared" si="0"/>
        <v>OK</v>
      </c>
    </row>
    <row r="27" spans="1:11" x14ac:dyDescent="0.35">
      <c r="A27" s="53"/>
      <c r="B27" s="53"/>
      <c r="C27" s="53"/>
      <c r="D27" s="185" t="s">
        <v>109</v>
      </c>
      <c r="E27" s="186" t="s">
        <v>155</v>
      </c>
      <c r="F27" s="187" t="s">
        <v>105</v>
      </c>
      <c r="G27" s="182" t="s">
        <v>99</v>
      </c>
      <c r="H27" s="185" t="s">
        <v>56</v>
      </c>
      <c r="I27" s="95"/>
      <c r="J27" s="95"/>
      <c r="K27" s="61" t="str">
        <f t="shared" si="0"/>
        <v>OK</v>
      </c>
    </row>
    <row r="28" spans="1:11" x14ac:dyDescent="0.35">
      <c r="A28" s="53"/>
      <c r="B28" s="53"/>
      <c r="C28" s="53"/>
      <c r="D28" s="180" t="s">
        <v>110</v>
      </c>
      <c r="E28" s="181" t="s">
        <v>150</v>
      </c>
      <c r="F28" s="179" t="s">
        <v>105</v>
      </c>
      <c r="G28" s="95" t="s">
        <v>99</v>
      </c>
      <c r="H28" s="170" t="s">
        <v>56</v>
      </c>
      <c r="I28" s="95"/>
      <c r="J28" s="95"/>
      <c r="K28" s="61" t="str">
        <f t="shared" si="0"/>
        <v>OK</v>
      </c>
    </row>
    <row r="29" spans="1:11" x14ac:dyDescent="0.35">
      <c r="A29" s="54"/>
      <c r="B29" s="54"/>
      <c r="C29" s="54"/>
      <c r="D29" s="185" t="s">
        <v>156</v>
      </c>
      <c r="E29" s="186" t="s">
        <v>157</v>
      </c>
      <c r="F29" s="187" t="s">
        <v>105</v>
      </c>
      <c r="G29" s="168" t="s">
        <v>99</v>
      </c>
      <c r="H29" s="185" t="s">
        <v>56</v>
      </c>
      <c r="I29" s="99"/>
      <c r="J29" s="95"/>
      <c r="K29" s="61" t="str">
        <f t="shared" si="0"/>
        <v>OK</v>
      </c>
    </row>
    <row r="30" spans="1:11" x14ac:dyDescent="0.35">
      <c r="A30" s="53"/>
      <c r="B30" s="53"/>
      <c r="C30" s="53"/>
      <c r="D30" s="95" t="s">
        <v>158</v>
      </c>
      <c r="E30" s="109" t="s">
        <v>159</v>
      </c>
      <c r="F30" s="97" t="s">
        <v>102</v>
      </c>
      <c r="G30" s="182" t="s">
        <v>99</v>
      </c>
      <c r="H30" s="95" t="s">
        <v>55</v>
      </c>
      <c r="I30" s="99"/>
      <c r="J30" s="95"/>
      <c r="K30" s="61" t="str">
        <f t="shared" si="0"/>
        <v>OK</v>
      </c>
    </row>
    <row r="31" spans="1:11" x14ac:dyDescent="0.35">
      <c r="A31" s="53"/>
      <c r="B31" s="53"/>
      <c r="C31" s="53"/>
      <c r="D31" s="185" t="s">
        <v>160</v>
      </c>
      <c r="E31" s="186" t="s">
        <v>106</v>
      </c>
      <c r="F31" s="188" t="s">
        <v>102</v>
      </c>
      <c r="G31" s="95" t="s">
        <v>99</v>
      </c>
      <c r="H31" s="185" t="s">
        <v>55</v>
      </c>
      <c r="I31" s="99"/>
      <c r="J31" s="95"/>
      <c r="K31" s="61" t="str">
        <f t="shared" si="0"/>
        <v>OK</v>
      </c>
    </row>
    <row r="32" spans="1:11" x14ac:dyDescent="0.35">
      <c r="A32" s="53"/>
      <c r="B32" s="53"/>
      <c r="C32" s="53"/>
      <c r="D32" s="189" t="s">
        <v>161</v>
      </c>
      <c r="E32" s="190" t="s">
        <v>162</v>
      </c>
      <c r="F32" s="189" t="s">
        <v>102</v>
      </c>
      <c r="G32" s="168" t="s">
        <v>99</v>
      </c>
      <c r="H32" s="189" t="s">
        <v>56</v>
      </c>
      <c r="I32" s="99"/>
      <c r="J32" s="95"/>
      <c r="K32" s="61" t="str">
        <f t="shared" si="0"/>
        <v>OK</v>
      </c>
    </row>
    <row r="33" spans="1:11" x14ac:dyDescent="0.35">
      <c r="A33" s="53"/>
      <c r="B33" s="53"/>
      <c r="C33" s="53"/>
      <c r="D33" s="185" t="s">
        <v>163</v>
      </c>
      <c r="E33" s="190" t="s">
        <v>164</v>
      </c>
      <c r="F33" s="189" t="s">
        <v>42</v>
      </c>
      <c r="G33" s="182" t="s">
        <v>99</v>
      </c>
      <c r="H33" s="189" t="s">
        <v>55</v>
      </c>
      <c r="I33" s="99"/>
      <c r="J33" s="95"/>
      <c r="K33" s="61" t="str">
        <f t="shared" si="0"/>
        <v>OK</v>
      </c>
    </row>
    <row r="34" spans="1:11" x14ac:dyDescent="0.35">
      <c r="A34" s="53"/>
      <c r="B34" s="53"/>
      <c r="C34" s="53"/>
      <c r="D34" s="189" t="s">
        <v>165</v>
      </c>
      <c r="E34" s="186" t="s">
        <v>166</v>
      </c>
      <c r="F34" s="188" t="s">
        <v>42</v>
      </c>
      <c r="G34" s="95" t="s">
        <v>99</v>
      </c>
      <c r="H34" s="185" t="s">
        <v>55</v>
      </c>
      <c r="I34" s="99"/>
      <c r="J34" s="95"/>
      <c r="K34" s="61" t="str">
        <f t="shared" si="0"/>
        <v>OK</v>
      </c>
    </row>
    <row r="35" spans="1:11" x14ac:dyDescent="0.35">
      <c r="A35" s="53"/>
      <c r="B35" s="53"/>
      <c r="C35" s="53"/>
      <c r="D35" s="191" t="s">
        <v>167</v>
      </c>
      <c r="E35" s="192" t="s">
        <v>168</v>
      </c>
      <c r="F35" s="193" t="s">
        <v>42</v>
      </c>
      <c r="G35" s="168" t="s">
        <v>99</v>
      </c>
      <c r="H35" s="194" t="s">
        <v>55</v>
      </c>
      <c r="I35" s="99"/>
      <c r="J35" s="95"/>
      <c r="K35" s="61" t="str">
        <f t="shared" si="0"/>
        <v>OK</v>
      </c>
    </row>
    <row r="36" spans="1:11" x14ac:dyDescent="0.35">
      <c r="A36" s="53"/>
      <c r="B36" s="53"/>
      <c r="C36" s="53"/>
      <c r="D36" s="182" t="s">
        <v>169</v>
      </c>
      <c r="E36" s="183" t="s">
        <v>170</v>
      </c>
      <c r="F36" s="184" t="s">
        <v>42</v>
      </c>
      <c r="G36" s="182" t="s">
        <v>99</v>
      </c>
      <c r="H36" s="182" t="s">
        <v>55</v>
      </c>
      <c r="I36" s="99"/>
      <c r="J36" s="95"/>
      <c r="K36" s="61" t="str">
        <f t="shared" si="0"/>
        <v>OK</v>
      </c>
    </row>
    <row r="37" spans="1:11" x14ac:dyDescent="0.35">
      <c r="A37" s="53"/>
      <c r="B37" s="53"/>
      <c r="C37" s="53"/>
      <c r="D37" s="182" t="s">
        <v>171</v>
      </c>
      <c r="E37" s="183" t="s">
        <v>172</v>
      </c>
      <c r="F37" s="184" t="s">
        <v>42</v>
      </c>
      <c r="G37" s="95" t="s">
        <v>99</v>
      </c>
      <c r="H37" s="182" t="s">
        <v>55</v>
      </c>
      <c r="I37" s="99"/>
      <c r="J37" s="95"/>
      <c r="K37" s="61" t="str">
        <f t="shared" si="0"/>
        <v>OK</v>
      </c>
    </row>
    <row r="38" spans="1:11" x14ac:dyDescent="0.35">
      <c r="A38" s="53"/>
      <c r="B38" s="53"/>
      <c r="C38" s="53"/>
      <c r="D38" s="172" t="s">
        <v>173</v>
      </c>
      <c r="E38" s="173" t="s">
        <v>174</v>
      </c>
      <c r="F38" s="168" t="s">
        <v>42</v>
      </c>
      <c r="G38" s="168" t="s">
        <v>99</v>
      </c>
      <c r="H38" s="169" t="s">
        <v>55</v>
      </c>
      <c r="I38" s="99"/>
      <c r="J38" s="95"/>
      <c r="K38" s="61" t="str">
        <f t="shared" si="0"/>
        <v>OK</v>
      </c>
    </row>
    <row r="39" spans="1:11" x14ac:dyDescent="0.35">
      <c r="A39" s="53"/>
      <c r="B39" s="53"/>
      <c r="C39" s="53"/>
      <c r="D39" s="172" t="s">
        <v>175</v>
      </c>
      <c r="E39" s="173" t="s">
        <v>176</v>
      </c>
      <c r="F39" s="168" t="s">
        <v>42</v>
      </c>
      <c r="G39" s="182" t="s">
        <v>99</v>
      </c>
      <c r="H39" s="174" t="s">
        <v>56</v>
      </c>
      <c r="I39" s="99"/>
      <c r="J39" s="95"/>
      <c r="K39" s="61" t="str">
        <f t="shared" si="0"/>
        <v>OK</v>
      </c>
    </row>
    <row r="40" spans="1:11" x14ac:dyDescent="0.35">
      <c r="A40" s="53"/>
      <c r="B40" s="53"/>
      <c r="C40" s="53"/>
      <c r="D40" s="103" t="s">
        <v>177</v>
      </c>
      <c r="E40" s="176" t="s">
        <v>178</v>
      </c>
      <c r="F40" s="103" t="s">
        <v>42</v>
      </c>
      <c r="G40" s="95" t="s">
        <v>99</v>
      </c>
      <c r="H40" s="95" t="s">
        <v>56</v>
      </c>
      <c r="I40" s="102"/>
      <c r="J40" s="95"/>
      <c r="K40" s="61" t="str">
        <f t="shared" si="0"/>
        <v>OK</v>
      </c>
    </row>
    <row r="41" spans="1:11" x14ac:dyDescent="0.35">
      <c r="D41" s="95" t="s">
        <v>179</v>
      </c>
      <c r="E41" s="176" t="s">
        <v>180</v>
      </c>
      <c r="F41" s="103" t="s">
        <v>42</v>
      </c>
      <c r="G41" s="168" t="s">
        <v>99</v>
      </c>
      <c r="H41" s="95" t="s">
        <v>56</v>
      </c>
      <c r="I41" s="99"/>
      <c r="J41" s="95"/>
      <c r="K41" s="61" t="str">
        <f t="shared" si="0"/>
        <v>OK</v>
      </c>
    </row>
    <row r="42" spans="1:11" x14ac:dyDescent="0.35">
      <c r="D42" s="95" t="s">
        <v>181</v>
      </c>
      <c r="E42" s="176" t="s">
        <v>182</v>
      </c>
      <c r="F42" s="97" t="s">
        <v>42</v>
      </c>
      <c r="G42" s="182" t="s">
        <v>99</v>
      </c>
      <c r="H42" s="95" t="s">
        <v>56</v>
      </c>
      <c r="I42" s="99"/>
      <c r="J42" s="95"/>
      <c r="K42" s="61" t="str">
        <f t="shared" si="0"/>
        <v>OK</v>
      </c>
    </row>
    <row r="43" spans="1:11" x14ac:dyDescent="0.35">
      <c r="D43" s="157" t="s">
        <v>183</v>
      </c>
      <c r="E43" s="109" t="s">
        <v>184</v>
      </c>
      <c r="F43" s="95" t="s">
        <v>42</v>
      </c>
      <c r="G43" s="95" t="s">
        <v>99</v>
      </c>
      <c r="H43" s="95" t="s">
        <v>56</v>
      </c>
      <c r="I43" s="99"/>
      <c r="J43" s="95"/>
      <c r="K43" s="61" t="str">
        <f t="shared" si="0"/>
        <v>OK</v>
      </c>
    </row>
    <row r="44" spans="1:11" x14ac:dyDescent="0.35">
      <c r="B44" s="55" t="s">
        <v>25</v>
      </c>
      <c r="C44" s="55">
        <f>COUNTA(B4:B40)</f>
        <v>7</v>
      </c>
      <c r="D44" s="95" t="s">
        <v>185</v>
      </c>
      <c r="E44" s="109" t="s">
        <v>254</v>
      </c>
      <c r="F44" s="95" t="s">
        <v>42</v>
      </c>
      <c r="G44" s="95" t="s">
        <v>99</v>
      </c>
      <c r="H44" s="95" t="s">
        <v>56</v>
      </c>
      <c r="I44" s="99"/>
      <c r="J44" s="95"/>
      <c r="K44" s="61" t="str">
        <f t="shared" si="0"/>
        <v>OK</v>
      </c>
    </row>
    <row r="45" spans="1:11" x14ac:dyDescent="0.35">
      <c r="D45" s="95" t="s">
        <v>186</v>
      </c>
      <c r="E45" s="109" t="s">
        <v>187</v>
      </c>
      <c r="F45" s="95" t="s">
        <v>42</v>
      </c>
      <c r="G45" s="95" t="s">
        <v>99</v>
      </c>
      <c r="H45" s="95" t="s">
        <v>56</v>
      </c>
      <c r="I45" s="99"/>
      <c r="J45" s="95"/>
      <c r="K45" s="61" t="str">
        <f t="shared" si="0"/>
        <v>OK</v>
      </c>
    </row>
    <row r="46" spans="1:11" x14ac:dyDescent="0.35">
      <c r="D46" s="95" t="s">
        <v>188</v>
      </c>
      <c r="E46" s="109" t="s">
        <v>189</v>
      </c>
      <c r="F46" s="95" t="s">
        <v>42</v>
      </c>
      <c r="G46" s="95" t="s">
        <v>99</v>
      </c>
      <c r="H46" s="95" t="s">
        <v>56</v>
      </c>
      <c r="I46" s="99"/>
      <c r="J46" s="95"/>
      <c r="K46" s="61" t="str">
        <f t="shared" si="0"/>
        <v>OK</v>
      </c>
    </row>
    <row r="47" spans="1:11" x14ac:dyDescent="0.35">
      <c r="D47" s="95" t="s">
        <v>190</v>
      </c>
      <c r="E47" s="109" t="s">
        <v>191</v>
      </c>
      <c r="F47" s="95" t="s">
        <v>42</v>
      </c>
      <c r="G47" s="95" t="s">
        <v>99</v>
      </c>
      <c r="H47" s="95" t="s">
        <v>56</v>
      </c>
      <c r="I47" s="99"/>
      <c r="J47" s="95"/>
      <c r="K47" s="61" t="str">
        <f t="shared" si="0"/>
        <v>OK</v>
      </c>
    </row>
    <row r="48" spans="1:11" x14ac:dyDescent="0.35">
      <c r="D48" s="95" t="s">
        <v>192</v>
      </c>
      <c r="E48" s="109" t="s">
        <v>193</v>
      </c>
      <c r="F48" s="95" t="s">
        <v>42</v>
      </c>
      <c r="G48" s="95" t="s">
        <v>99</v>
      </c>
      <c r="H48" s="95" t="s">
        <v>56</v>
      </c>
      <c r="I48" s="99"/>
      <c r="J48" s="95"/>
      <c r="K48" s="61" t="str">
        <f t="shared" si="0"/>
        <v>OK</v>
      </c>
    </row>
    <row r="49" spans="4:11" x14ac:dyDescent="0.35">
      <c r="D49" s="95" t="s">
        <v>194</v>
      </c>
      <c r="E49" s="109" t="s">
        <v>195</v>
      </c>
      <c r="F49" s="95" t="s">
        <v>42</v>
      </c>
      <c r="G49" s="95" t="s">
        <v>99</v>
      </c>
      <c r="H49" s="95" t="s">
        <v>56</v>
      </c>
      <c r="I49" s="99"/>
      <c r="J49" s="95"/>
      <c r="K49" s="61" t="str">
        <f t="shared" si="0"/>
        <v>OK</v>
      </c>
    </row>
    <row r="50" spans="4:11" x14ac:dyDescent="0.35">
      <c r="D50" s="151" t="s">
        <v>196</v>
      </c>
      <c r="E50" s="109" t="s">
        <v>197</v>
      </c>
      <c r="F50" s="95" t="s">
        <v>42</v>
      </c>
      <c r="G50" s="95" t="s">
        <v>99</v>
      </c>
      <c r="H50" s="95" t="s">
        <v>56</v>
      </c>
      <c r="I50" s="99"/>
      <c r="J50" s="95"/>
      <c r="K50" s="61" t="str">
        <f t="shared" si="0"/>
        <v>OK</v>
      </c>
    </row>
    <row r="51" spans="4:11" x14ac:dyDescent="0.35">
      <c r="D51" s="95" t="s">
        <v>198</v>
      </c>
      <c r="E51" s="153" t="s">
        <v>199</v>
      </c>
      <c r="F51" s="95" t="s">
        <v>42</v>
      </c>
      <c r="G51" s="154" t="s">
        <v>99</v>
      </c>
      <c r="H51" s="95" t="s">
        <v>56</v>
      </c>
      <c r="I51" s="99"/>
      <c r="J51" s="95"/>
      <c r="K51" s="61" t="str">
        <f t="shared" si="0"/>
        <v>OK</v>
      </c>
    </row>
    <row r="52" spans="4:11" x14ac:dyDescent="0.35">
      <c r="D52" s="95" t="s">
        <v>200</v>
      </c>
      <c r="E52" s="153" t="s">
        <v>201</v>
      </c>
      <c r="F52" s="95" t="s">
        <v>101</v>
      </c>
      <c r="G52" s="154" t="s">
        <v>99</v>
      </c>
      <c r="H52" s="95" t="s">
        <v>55</v>
      </c>
      <c r="I52" s="99"/>
      <c r="J52" s="95"/>
      <c r="K52" s="61" t="str">
        <f t="shared" si="0"/>
        <v>OK</v>
      </c>
    </row>
    <row r="53" spans="4:11" x14ac:dyDescent="0.35">
      <c r="D53" s="185" t="s">
        <v>202</v>
      </c>
      <c r="E53" s="186" t="s">
        <v>203</v>
      </c>
      <c r="F53" s="189" t="s">
        <v>101</v>
      </c>
      <c r="G53" s="185" t="s">
        <v>99</v>
      </c>
      <c r="H53" s="185" t="s">
        <v>55</v>
      </c>
      <c r="I53" s="99"/>
      <c r="J53" s="95"/>
      <c r="K53" s="61" t="str">
        <f t="shared" si="0"/>
        <v>OK</v>
      </c>
    </row>
    <row r="54" spans="4:11" x14ac:dyDescent="0.35">
      <c r="D54" s="185" t="s">
        <v>204</v>
      </c>
      <c r="E54" s="186" t="s">
        <v>205</v>
      </c>
      <c r="F54" s="188" t="s">
        <v>47</v>
      </c>
      <c r="G54" s="185" t="s">
        <v>99</v>
      </c>
      <c r="H54" s="185"/>
      <c r="I54" s="99"/>
      <c r="J54" s="95"/>
      <c r="K54" s="61" t="str">
        <f t="shared" si="0"/>
        <v>OK</v>
      </c>
    </row>
    <row r="55" spans="4:11" x14ac:dyDescent="0.35">
      <c r="D55" s="180" t="s">
        <v>206</v>
      </c>
      <c r="E55" s="181" t="s">
        <v>207</v>
      </c>
      <c r="F55" s="179" t="s">
        <v>47</v>
      </c>
      <c r="G55" s="185" t="s">
        <v>99</v>
      </c>
      <c r="H55" s="170"/>
      <c r="I55" s="99"/>
      <c r="J55" s="95"/>
      <c r="K55" s="61" t="str">
        <f t="shared" si="0"/>
        <v>OK</v>
      </c>
    </row>
    <row r="56" spans="4:11" x14ac:dyDescent="0.35">
      <c r="D56" s="172" t="s">
        <v>208</v>
      </c>
      <c r="E56" s="173" t="s">
        <v>209</v>
      </c>
      <c r="F56" s="168" t="s">
        <v>47</v>
      </c>
      <c r="G56" s="185" t="s">
        <v>99</v>
      </c>
      <c r="H56" s="174"/>
      <c r="I56" s="99"/>
      <c r="J56" s="95"/>
      <c r="K56" s="61" t="str">
        <f t="shared" si="0"/>
        <v>OK</v>
      </c>
    </row>
    <row r="57" spans="4:11" x14ac:dyDescent="0.35">
      <c r="D57" s="97" t="s">
        <v>210</v>
      </c>
      <c r="E57" s="108" t="s">
        <v>211</v>
      </c>
      <c r="F57" s="97" t="s">
        <v>100</v>
      </c>
      <c r="G57" s="98" t="s">
        <v>99</v>
      </c>
      <c r="H57" s="97"/>
      <c r="I57" s="99"/>
      <c r="J57" s="95"/>
      <c r="K57" s="61" t="str">
        <f t="shared" si="0"/>
        <v>OK</v>
      </c>
    </row>
    <row r="58" spans="4:11" x14ac:dyDescent="0.35">
      <c r="D58" s="97" t="s">
        <v>212</v>
      </c>
      <c r="E58" s="108" t="s">
        <v>213</v>
      </c>
      <c r="F58" s="97" t="s">
        <v>100</v>
      </c>
      <c r="G58" s="97" t="s">
        <v>99</v>
      </c>
      <c r="H58" s="97"/>
      <c r="I58" s="99"/>
      <c r="J58" s="95"/>
      <c r="K58" s="61" t="str">
        <f t="shared" si="0"/>
        <v>OK</v>
      </c>
    </row>
    <row r="59" spans="4:11" x14ac:dyDescent="0.35">
      <c r="D59" s="151" t="s">
        <v>214</v>
      </c>
      <c r="E59" s="109" t="s">
        <v>215</v>
      </c>
      <c r="F59" s="97" t="s">
        <v>100</v>
      </c>
      <c r="G59" s="95" t="s">
        <v>99</v>
      </c>
      <c r="H59" s="95"/>
      <c r="I59" s="99"/>
      <c r="J59" s="95"/>
      <c r="K59" s="61" t="str">
        <f t="shared" si="0"/>
        <v>OK</v>
      </c>
    </row>
    <row r="60" spans="4:11" x14ac:dyDescent="0.35">
      <c r="D60" s="97" t="s">
        <v>216</v>
      </c>
      <c r="E60" s="109" t="s">
        <v>217</v>
      </c>
      <c r="F60" s="97" t="s">
        <v>41</v>
      </c>
      <c r="G60" s="95" t="s">
        <v>99</v>
      </c>
      <c r="H60" s="95"/>
      <c r="I60" s="99"/>
      <c r="J60" s="95"/>
      <c r="K60" s="61" t="str">
        <f t="shared" si="0"/>
        <v>OK</v>
      </c>
    </row>
    <row r="61" spans="4:11" x14ac:dyDescent="0.35">
      <c r="D61" s="97" t="s">
        <v>218</v>
      </c>
      <c r="E61" s="122" t="s">
        <v>219</v>
      </c>
      <c r="F61" s="97" t="s">
        <v>41</v>
      </c>
      <c r="G61" s="96" t="s">
        <v>99</v>
      </c>
      <c r="H61" s="97"/>
      <c r="I61" s="99"/>
      <c r="J61" s="95"/>
      <c r="K61" s="61" t="str">
        <f t="shared" si="0"/>
        <v>OK</v>
      </c>
    </row>
    <row r="62" spans="4:11" x14ac:dyDescent="0.35">
      <c r="D62" s="97" t="s">
        <v>220</v>
      </c>
      <c r="E62" s="122" t="s">
        <v>221</v>
      </c>
      <c r="F62" s="97" t="s">
        <v>41</v>
      </c>
      <c r="G62" s="96" t="s">
        <v>99</v>
      </c>
      <c r="H62" s="97"/>
      <c r="I62" s="99"/>
      <c r="J62" s="95"/>
      <c r="K62" s="61" t="str">
        <f t="shared" si="0"/>
        <v>OK</v>
      </c>
    </row>
    <row r="63" spans="4:11" x14ac:dyDescent="0.35">
      <c r="D63" s="97" t="s">
        <v>222</v>
      </c>
      <c r="E63" s="122" t="s">
        <v>223</v>
      </c>
      <c r="F63" s="97" t="s">
        <v>105</v>
      </c>
      <c r="G63" s="96" t="s">
        <v>99</v>
      </c>
      <c r="H63" s="97"/>
      <c r="I63" s="99"/>
      <c r="J63" s="95"/>
      <c r="K63" s="61" t="str">
        <f t="shared" si="0"/>
        <v>OK</v>
      </c>
    </row>
    <row r="64" spans="4:11" x14ac:dyDescent="0.35">
      <c r="D64" s="95" t="s">
        <v>224</v>
      </c>
      <c r="E64" s="122" t="s">
        <v>225</v>
      </c>
      <c r="F64" s="95" t="s">
        <v>105</v>
      </c>
      <c r="G64" s="96" t="s">
        <v>99</v>
      </c>
      <c r="H64" s="95"/>
      <c r="I64" s="99"/>
      <c r="J64" s="95"/>
      <c r="K64" s="61" t="str">
        <f t="shared" si="0"/>
        <v>OK</v>
      </c>
    </row>
    <row r="65" spans="4:11" x14ac:dyDescent="0.35">
      <c r="D65" s="95" t="s">
        <v>226</v>
      </c>
      <c r="E65" s="122" t="s">
        <v>227</v>
      </c>
      <c r="F65" s="95" t="s">
        <v>105</v>
      </c>
      <c r="G65" s="96" t="s">
        <v>99</v>
      </c>
      <c r="H65" s="95"/>
      <c r="I65" s="99"/>
      <c r="J65" s="95"/>
      <c r="K65" s="61" t="str">
        <f t="shared" si="0"/>
        <v>OK</v>
      </c>
    </row>
    <row r="66" spans="4:11" x14ac:dyDescent="0.35">
      <c r="D66" s="95" t="s">
        <v>228</v>
      </c>
      <c r="E66" s="109" t="s">
        <v>229</v>
      </c>
      <c r="F66" s="95" t="s">
        <v>102</v>
      </c>
      <c r="G66" s="95" t="s">
        <v>99</v>
      </c>
      <c r="H66" s="95"/>
      <c r="I66" s="99"/>
      <c r="J66" s="95"/>
      <c r="K66" s="61" t="str">
        <f t="shared" si="0"/>
        <v>OK</v>
      </c>
    </row>
    <row r="67" spans="4:11" x14ac:dyDescent="0.35">
      <c r="D67" s="95" t="s">
        <v>230</v>
      </c>
      <c r="E67" s="109" t="s">
        <v>231</v>
      </c>
      <c r="F67" s="95" t="s">
        <v>102</v>
      </c>
      <c r="G67" s="95" t="s">
        <v>99</v>
      </c>
      <c r="H67" s="95"/>
      <c r="I67" s="99"/>
      <c r="J67" s="95"/>
      <c r="K67" s="61" t="str">
        <f t="shared" si="0"/>
        <v>OK</v>
      </c>
    </row>
    <row r="68" spans="4:11" x14ac:dyDescent="0.35">
      <c r="D68" s="95" t="s">
        <v>232</v>
      </c>
      <c r="E68" s="153" t="s">
        <v>233</v>
      </c>
      <c r="F68" s="95" t="s">
        <v>102</v>
      </c>
      <c r="G68" s="154" t="s">
        <v>99</v>
      </c>
      <c r="H68" s="95"/>
      <c r="I68" s="98"/>
      <c r="J68" s="97"/>
      <c r="K68" s="61" t="str">
        <f t="shared" si="0"/>
        <v>OK</v>
      </c>
    </row>
    <row r="69" spans="4:11" x14ac:dyDescent="0.35">
      <c r="D69" s="95" t="s">
        <v>234</v>
      </c>
      <c r="E69" s="153" t="s">
        <v>235</v>
      </c>
      <c r="F69" s="95" t="s">
        <v>42</v>
      </c>
      <c r="G69" s="154" t="s">
        <v>99</v>
      </c>
      <c r="H69" s="95"/>
      <c r="I69" s="99"/>
      <c r="J69" s="95"/>
      <c r="K69" s="61" t="str">
        <f t="shared" ref="K69:K132" si="1">IF(ISBLANK(F69),"",IF(IFERROR(VLOOKUP(F69,$A$4:$A$895,1,FALSE),"Error")="Error","Error",IF(VLOOKUP(F69,$A$4:$A$895,1,FALSE)&lt;&gt;"","OK",)))</f>
        <v>OK</v>
      </c>
    </row>
    <row r="70" spans="4:11" x14ac:dyDescent="0.35">
      <c r="D70" s="95" t="s">
        <v>236</v>
      </c>
      <c r="E70" s="153" t="s">
        <v>237</v>
      </c>
      <c r="F70" s="95" t="s">
        <v>42</v>
      </c>
      <c r="G70" s="154" t="s">
        <v>99</v>
      </c>
      <c r="H70" s="95"/>
      <c r="I70" s="99"/>
      <c r="J70" s="95"/>
      <c r="K70" s="61" t="str">
        <f t="shared" si="1"/>
        <v>OK</v>
      </c>
    </row>
    <row r="71" spans="4:11" x14ac:dyDescent="0.35">
      <c r="D71" s="95" t="s">
        <v>238</v>
      </c>
      <c r="E71" s="158" t="s">
        <v>239</v>
      </c>
      <c r="F71" s="95" t="s">
        <v>42</v>
      </c>
      <c r="G71" s="159" t="s">
        <v>99</v>
      </c>
      <c r="H71" s="160"/>
      <c r="I71" s="98"/>
      <c r="J71" s="97"/>
      <c r="K71" s="61" t="str">
        <f t="shared" si="1"/>
        <v>OK</v>
      </c>
    </row>
    <row r="72" spans="4:11" x14ac:dyDescent="0.35">
      <c r="D72" s="95" t="s">
        <v>240</v>
      </c>
      <c r="E72" s="158" t="s">
        <v>241</v>
      </c>
      <c r="F72" s="161" t="s">
        <v>101</v>
      </c>
      <c r="G72" s="159" t="s">
        <v>99</v>
      </c>
      <c r="H72" s="101"/>
      <c r="I72" s="98"/>
      <c r="J72" s="97"/>
      <c r="K72" s="61" t="str">
        <f t="shared" si="1"/>
        <v>OK</v>
      </c>
    </row>
    <row r="73" spans="4:11" x14ac:dyDescent="0.35">
      <c r="D73" s="95" t="s">
        <v>242</v>
      </c>
      <c r="E73" s="110" t="s">
        <v>243</v>
      </c>
      <c r="F73" s="101" t="s">
        <v>101</v>
      </c>
      <c r="G73" s="156" t="s">
        <v>99</v>
      </c>
      <c r="H73" s="101"/>
      <c r="I73" s="99"/>
      <c r="J73" s="95"/>
      <c r="K73" s="61" t="str">
        <f t="shared" si="1"/>
        <v>OK</v>
      </c>
    </row>
    <row r="74" spans="4:11" x14ac:dyDescent="0.35">
      <c r="D74" s="95" t="s">
        <v>244</v>
      </c>
      <c r="E74" s="109" t="s">
        <v>245</v>
      </c>
      <c r="F74" s="95" t="s">
        <v>101</v>
      </c>
      <c r="G74" s="95" t="s">
        <v>99</v>
      </c>
      <c r="H74" s="95"/>
      <c r="I74" s="99"/>
      <c r="J74" s="95"/>
      <c r="K74" s="61" t="str">
        <f t="shared" si="1"/>
        <v>OK</v>
      </c>
    </row>
    <row r="75" spans="4:11" x14ac:dyDescent="0.35">
      <c r="D75" s="95" t="s">
        <v>171</v>
      </c>
      <c r="E75" s="109" t="s">
        <v>246</v>
      </c>
      <c r="F75" s="95" t="s">
        <v>42</v>
      </c>
      <c r="G75" s="95" t="s">
        <v>99</v>
      </c>
      <c r="H75" s="95"/>
      <c r="I75" s="99"/>
      <c r="J75" s="95"/>
      <c r="K75" s="61" t="str">
        <f t="shared" si="1"/>
        <v>OK</v>
      </c>
    </row>
    <row r="76" spans="4:11" x14ac:dyDescent="0.35">
      <c r="D76" s="95" t="s">
        <v>173</v>
      </c>
      <c r="E76" s="109" t="s">
        <v>247</v>
      </c>
      <c r="F76" s="95" t="s">
        <v>42</v>
      </c>
      <c r="G76" s="95" t="s">
        <v>99</v>
      </c>
      <c r="H76" s="95"/>
      <c r="I76" s="99"/>
      <c r="J76" s="95"/>
      <c r="K76" s="61" t="str">
        <f t="shared" si="1"/>
        <v>OK</v>
      </c>
    </row>
    <row r="77" spans="4:11" x14ac:dyDescent="0.35">
      <c r="D77" s="95" t="s">
        <v>248</v>
      </c>
      <c r="E77" s="109" t="s">
        <v>249</v>
      </c>
      <c r="F77" s="95" t="s">
        <v>42</v>
      </c>
      <c r="G77" s="95" t="s">
        <v>99</v>
      </c>
      <c r="H77" s="95"/>
      <c r="I77" s="99"/>
      <c r="J77" s="95"/>
      <c r="K77" s="61" t="str">
        <f t="shared" si="1"/>
        <v>OK</v>
      </c>
    </row>
    <row r="78" spans="4:11" x14ac:dyDescent="0.35">
      <c r="D78" s="95" t="s">
        <v>250</v>
      </c>
      <c r="E78" s="109" t="s">
        <v>251</v>
      </c>
      <c r="F78" s="95" t="s">
        <v>42</v>
      </c>
      <c r="G78" s="95" t="s">
        <v>99</v>
      </c>
      <c r="H78" s="95"/>
      <c r="I78" s="99"/>
      <c r="J78" s="95"/>
      <c r="K78" s="61" t="str">
        <f t="shared" si="1"/>
        <v>OK</v>
      </c>
    </row>
    <row r="79" spans="4:11" x14ac:dyDescent="0.35">
      <c r="D79" s="97" t="s">
        <v>255</v>
      </c>
      <c r="E79" s="122" t="s">
        <v>256</v>
      </c>
      <c r="F79" s="97" t="s">
        <v>42</v>
      </c>
      <c r="G79" s="96" t="s">
        <v>99</v>
      </c>
      <c r="H79" s="103"/>
      <c r="I79" s="99"/>
      <c r="J79" s="95"/>
      <c r="K79" s="61" t="str">
        <f t="shared" si="1"/>
        <v>OK</v>
      </c>
    </row>
    <row r="80" spans="4:11" x14ac:dyDescent="0.35">
      <c r="D80" s="97" t="s">
        <v>252</v>
      </c>
      <c r="E80" s="122" t="s">
        <v>257</v>
      </c>
      <c r="F80" s="97" t="s">
        <v>100</v>
      </c>
      <c r="G80" s="96" t="s">
        <v>99</v>
      </c>
      <c r="H80" s="103"/>
      <c r="I80" s="99"/>
      <c r="J80" s="95"/>
      <c r="K80" s="61" t="str">
        <f t="shared" si="1"/>
        <v>OK</v>
      </c>
    </row>
    <row r="81" spans="4:11" x14ac:dyDescent="0.35">
      <c r="D81" s="152" t="s">
        <v>262</v>
      </c>
      <c r="E81" s="109" t="s">
        <v>263</v>
      </c>
      <c r="F81" s="95" t="s">
        <v>42</v>
      </c>
      <c r="G81" s="95" t="s">
        <v>99</v>
      </c>
      <c r="H81" s="95"/>
      <c r="I81" s="99"/>
      <c r="J81" s="95"/>
      <c r="K81" s="61" t="str">
        <f t="shared" si="1"/>
        <v>OK</v>
      </c>
    </row>
    <row r="82" spans="4:11" x14ac:dyDescent="0.35">
      <c r="D82" s="152"/>
      <c r="E82" s="109"/>
      <c r="F82" s="95"/>
      <c r="G82" s="95"/>
      <c r="H82" s="95"/>
      <c r="I82" s="99"/>
      <c r="J82" s="95"/>
      <c r="K82" s="61" t="str">
        <f t="shared" si="1"/>
        <v/>
      </c>
    </row>
    <row r="83" spans="4:11" x14ac:dyDescent="0.35">
      <c r="D83" s="152"/>
      <c r="E83" s="109"/>
      <c r="F83" s="95"/>
      <c r="G83" s="95"/>
      <c r="H83" s="95"/>
      <c r="I83" s="99"/>
      <c r="J83" s="95"/>
      <c r="K83" s="61" t="str">
        <f t="shared" si="1"/>
        <v/>
      </c>
    </row>
    <row r="84" spans="4:11" x14ac:dyDescent="0.35">
      <c r="D84" s="152"/>
      <c r="E84" s="109"/>
      <c r="F84" s="95"/>
      <c r="G84" s="95"/>
      <c r="H84" s="95"/>
      <c r="I84" s="99"/>
      <c r="J84" s="95"/>
      <c r="K84" s="61" t="str">
        <f t="shared" si="1"/>
        <v/>
      </c>
    </row>
    <row r="85" spans="4:11" x14ac:dyDescent="0.35">
      <c r="D85" s="152"/>
      <c r="E85" s="109"/>
      <c r="F85" s="95"/>
      <c r="G85" s="95"/>
      <c r="H85" s="95"/>
      <c r="I85" s="99"/>
      <c r="J85" s="95"/>
      <c r="K85" s="61" t="str">
        <f t="shared" si="1"/>
        <v/>
      </c>
    </row>
    <row r="86" spans="4:11" x14ac:dyDescent="0.35">
      <c r="D86" s="152"/>
      <c r="E86" s="109"/>
      <c r="F86" s="95"/>
      <c r="G86" s="95"/>
      <c r="H86" s="95"/>
      <c r="I86" s="102"/>
      <c r="J86" s="101"/>
      <c r="K86" s="61" t="str">
        <f t="shared" si="1"/>
        <v/>
      </c>
    </row>
    <row r="87" spans="4:11" x14ac:dyDescent="0.35">
      <c r="D87" s="152"/>
      <c r="E87" s="109"/>
      <c r="F87" s="95"/>
      <c r="G87" s="99"/>
      <c r="H87" s="95"/>
      <c r="I87" s="102"/>
      <c r="J87" s="101"/>
      <c r="K87" s="61" t="str">
        <f t="shared" si="1"/>
        <v/>
      </c>
    </row>
    <row r="88" spans="4:11" x14ac:dyDescent="0.35">
      <c r="D88" s="155"/>
      <c r="E88" s="109"/>
      <c r="F88" s="95"/>
      <c r="G88" s="95"/>
      <c r="H88" s="95"/>
      <c r="I88" s="102"/>
      <c r="J88" s="101"/>
      <c r="K88" s="61" t="str">
        <f t="shared" si="1"/>
        <v/>
      </c>
    </row>
    <row r="89" spans="4:11" x14ac:dyDescent="0.35">
      <c r="D89" s="152"/>
      <c r="E89" s="153"/>
      <c r="F89" s="95"/>
      <c r="G89" s="154"/>
      <c r="H89" s="95"/>
      <c r="I89" s="102"/>
      <c r="J89" s="101"/>
      <c r="K89" s="61" t="str">
        <f t="shared" si="1"/>
        <v/>
      </c>
    </row>
    <row r="90" spans="4:11" ht="16" x14ac:dyDescent="0.45">
      <c r="D90" s="152"/>
      <c r="E90" s="153"/>
      <c r="F90" s="95"/>
      <c r="G90" s="154"/>
      <c r="H90" s="95"/>
      <c r="I90" s="102"/>
      <c r="J90" s="112"/>
      <c r="K90" s="61" t="str">
        <f t="shared" si="1"/>
        <v/>
      </c>
    </row>
    <row r="91" spans="4:11" x14ac:dyDescent="0.35">
      <c r="D91" s="152"/>
      <c r="E91" s="153"/>
      <c r="F91" s="95"/>
      <c r="G91" s="154"/>
      <c r="H91" s="95"/>
      <c r="I91" s="102"/>
      <c r="J91" s="101"/>
      <c r="K91" s="61" t="str">
        <f t="shared" si="1"/>
        <v/>
      </c>
    </row>
    <row r="92" spans="4:11" x14ac:dyDescent="0.35">
      <c r="D92" s="152"/>
      <c r="E92" s="153"/>
      <c r="F92" s="95"/>
      <c r="G92" s="154"/>
      <c r="H92" s="95"/>
      <c r="I92" s="102"/>
      <c r="J92" s="101"/>
      <c r="K92" s="61" t="str">
        <f t="shared" si="1"/>
        <v/>
      </c>
    </row>
    <row r="93" spans="4:11" x14ac:dyDescent="0.35">
      <c r="D93" s="152"/>
      <c r="E93" s="110"/>
      <c r="F93" s="101"/>
      <c r="G93" s="101"/>
      <c r="H93" s="101"/>
      <c r="I93" s="102"/>
      <c r="J93" s="113"/>
      <c r="K93" s="61" t="str">
        <f t="shared" si="1"/>
        <v/>
      </c>
    </row>
    <row r="94" spans="4:11" x14ac:dyDescent="0.35">
      <c r="D94" s="152"/>
      <c r="E94" s="109"/>
      <c r="F94" s="95"/>
      <c r="G94" s="95"/>
      <c r="H94" s="95"/>
      <c r="I94" s="102"/>
      <c r="J94" s="113"/>
      <c r="K94" s="61" t="str">
        <f t="shared" si="1"/>
        <v/>
      </c>
    </row>
    <row r="95" spans="4:11" x14ac:dyDescent="0.35">
      <c r="D95" s="152"/>
      <c r="E95" s="109"/>
      <c r="F95" s="95"/>
      <c r="G95" s="95"/>
      <c r="H95" s="95"/>
      <c r="I95" s="102"/>
      <c r="J95" s="101"/>
      <c r="K95" s="61" t="str">
        <f t="shared" si="1"/>
        <v/>
      </c>
    </row>
    <row r="96" spans="4:11" x14ac:dyDescent="0.35">
      <c r="D96" s="152"/>
      <c r="E96" s="109"/>
      <c r="F96" s="95"/>
      <c r="G96" s="95"/>
      <c r="H96" s="95"/>
      <c r="I96" s="102"/>
      <c r="J96" s="101"/>
      <c r="K96" s="61" t="str">
        <f t="shared" si="1"/>
        <v/>
      </c>
    </row>
    <row r="97" spans="4:11" x14ac:dyDescent="0.35">
      <c r="D97" s="152"/>
      <c r="E97" s="109"/>
      <c r="F97" s="95"/>
      <c r="G97" s="95"/>
      <c r="H97" s="95"/>
      <c r="I97" s="102"/>
      <c r="J97" s="114"/>
      <c r="K97" s="61" t="str">
        <f t="shared" si="1"/>
        <v/>
      </c>
    </row>
    <row r="98" spans="4:11" x14ac:dyDescent="0.35">
      <c r="D98" s="152"/>
      <c r="E98" s="109"/>
      <c r="F98" s="95"/>
      <c r="G98" s="95"/>
      <c r="H98" s="95"/>
      <c r="I98" s="102"/>
      <c r="J98" s="114"/>
      <c r="K98" s="61" t="str">
        <f t="shared" si="1"/>
        <v/>
      </c>
    </row>
    <row r="99" spans="4:11" x14ac:dyDescent="0.35">
      <c r="D99" s="152"/>
      <c r="E99" s="162"/>
      <c r="F99" s="95"/>
      <c r="G99" s="163"/>
      <c r="H99" s="163"/>
      <c r="I99" s="102"/>
      <c r="J99" s="115"/>
      <c r="K99" s="61" t="str">
        <f t="shared" si="1"/>
        <v/>
      </c>
    </row>
    <row r="100" spans="4:11" x14ac:dyDescent="0.35">
      <c r="D100" s="155"/>
      <c r="E100" s="164"/>
      <c r="F100" s="97"/>
      <c r="G100" s="113"/>
      <c r="H100" s="97"/>
      <c r="I100" s="102"/>
      <c r="J100" s="113"/>
      <c r="K100" s="61" t="str">
        <f t="shared" si="1"/>
        <v/>
      </c>
    </row>
    <row r="101" spans="4:11" x14ac:dyDescent="0.35">
      <c r="D101" s="165"/>
      <c r="E101" s="108"/>
      <c r="F101" s="97"/>
      <c r="G101" s="98"/>
      <c r="H101" s="97"/>
      <c r="I101" s="102"/>
      <c r="J101" s="101"/>
      <c r="K101" s="61" t="str">
        <f t="shared" si="1"/>
        <v/>
      </c>
    </row>
    <row r="102" spans="4:11" x14ac:dyDescent="0.35">
      <c r="D102" s="152"/>
      <c r="E102" s="109"/>
      <c r="F102" s="95"/>
      <c r="G102" s="99"/>
      <c r="H102" s="95"/>
      <c r="I102" s="102"/>
      <c r="J102" s="101"/>
      <c r="K102" s="61" t="str">
        <f t="shared" si="1"/>
        <v/>
      </c>
    </row>
    <row r="103" spans="4:11" x14ac:dyDescent="0.35">
      <c r="D103" s="152"/>
      <c r="E103" s="109"/>
      <c r="F103" s="95"/>
      <c r="G103" s="95"/>
      <c r="H103" s="95"/>
      <c r="I103" s="102"/>
      <c r="J103" s="113"/>
      <c r="K103" s="61" t="str">
        <f t="shared" si="1"/>
        <v/>
      </c>
    </row>
    <row r="104" spans="4:11" x14ac:dyDescent="0.35">
      <c r="D104" s="152"/>
      <c r="E104" s="109"/>
      <c r="F104" s="95"/>
      <c r="G104" s="95"/>
      <c r="H104" s="95"/>
      <c r="I104" s="102"/>
      <c r="J104" s="116"/>
      <c r="K104" s="61" t="str">
        <f t="shared" si="1"/>
        <v/>
      </c>
    </row>
    <row r="105" spans="4:11" x14ac:dyDescent="0.35">
      <c r="D105" s="150"/>
      <c r="E105" s="109"/>
      <c r="F105" s="95"/>
      <c r="G105" s="95"/>
      <c r="H105" s="95"/>
      <c r="I105" s="102"/>
      <c r="J105" s="116"/>
      <c r="K105" s="61" t="str">
        <f t="shared" si="1"/>
        <v/>
      </c>
    </row>
    <row r="106" spans="4:11" x14ac:dyDescent="0.35">
      <c r="D106" s="152"/>
      <c r="E106" s="153"/>
      <c r="F106" s="95"/>
      <c r="G106" s="154"/>
      <c r="H106" s="95"/>
      <c r="I106" s="102"/>
      <c r="J106" s="101"/>
      <c r="K106" s="61" t="str">
        <f t="shared" si="1"/>
        <v/>
      </c>
    </row>
    <row r="107" spans="4:11" x14ac:dyDescent="0.35">
      <c r="D107" s="152"/>
      <c r="E107" s="153"/>
      <c r="F107" s="95"/>
      <c r="G107" s="154"/>
      <c r="H107" s="95"/>
      <c r="I107" s="102"/>
      <c r="J107" s="114"/>
      <c r="K107" s="61" t="str">
        <f t="shared" si="1"/>
        <v/>
      </c>
    </row>
    <row r="108" spans="4:11" x14ac:dyDescent="0.35">
      <c r="D108" s="152"/>
      <c r="E108" s="153"/>
      <c r="F108" s="95"/>
      <c r="G108" s="154"/>
      <c r="H108" s="95"/>
      <c r="I108" s="102"/>
      <c r="J108" s="114"/>
      <c r="K108" s="61" t="str">
        <f t="shared" si="1"/>
        <v/>
      </c>
    </row>
    <row r="109" spans="4:11" x14ac:dyDescent="0.35">
      <c r="D109" s="152"/>
      <c r="E109" s="153"/>
      <c r="F109" s="95"/>
      <c r="G109" s="154"/>
      <c r="H109" s="95"/>
      <c r="I109" s="102"/>
      <c r="J109" s="114"/>
      <c r="K109" s="61" t="str">
        <f t="shared" si="1"/>
        <v/>
      </c>
    </row>
    <row r="110" spans="4:11" ht="16" x14ac:dyDescent="0.45">
      <c r="D110" s="152"/>
      <c r="E110" s="153"/>
      <c r="F110" s="95"/>
      <c r="G110" s="154"/>
      <c r="H110" s="95"/>
      <c r="I110" s="102"/>
      <c r="J110" s="117"/>
      <c r="K110" s="61" t="str">
        <f t="shared" si="1"/>
        <v/>
      </c>
    </row>
    <row r="111" spans="4:11" x14ac:dyDescent="0.35">
      <c r="D111" s="152"/>
      <c r="E111" s="153"/>
      <c r="F111" s="95"/>
      <c r="G111" s="154"/>
      <c r="H111" s="95"/>
      <c r="I111" s="102"/>
      <c r="J111" s="114"/>
      <c r="K111" s="61" t="str">
        <f t="shared" si="1"/>
        <v/>
      </c>
    </row>
    <row r="112" spans="4:11" ht="16" x14ac:dyDescent="0.45">
      <c r="D112" s="152"/>
      <c r="E112" s="153"/>
      <c r="F112" s="95"/>
      <c r="G112" s="154"/>
      <c r="H112" s="95"/>
      <c r="I112" s="102"/>
      <c r="J112" s="117"/>
      <c r="K112" s="61" t="str">
        <f t="shared" si="1"/>
        <v/>
      </c>
    </row>
    <row r="113" spans="4:11" x14ac:dyDescent="0.35">
      <c r="D113" s="152"/>
      <c r="E113" s="153"/>
      <c r="F113" s="95"/>
      <c r="G113" s="154"/>
      <c r="H113" s="95"/>
      <c r="I113" s="102"/>
      <c r="J113" s="101"/>
      <c r="K113" s="61" t="str">
        <f t="shared" si="1"/>
        <v/>
      </c>
    </row>
    <row r="114" spans="4:11" x14ac:dyDescent="0.35">
      <c r="D114" s="152"/>
      <c r="E114" s="158"/>
      <c r="F114" s="95"/>
      <c r="G114" s="159"/>
      <c r="H114" s="101"/>
      <c r="I114" s="102"/>
      <c r="J114" s="114"/>
      <c r="K114" s="61" t="str">
        <f t="shared" si="1"/>
        <v/>
      </c>
    </row>
    <row r="115" spans="4:11" x14ac:dyDescent="0.35">
      <c r="D115" s="152"/>
      <c r="E115" s="110"/>
      <c r="F115" s="95"/>
      <c r="G115" s="101"/>
      <c r="H115" s="95"/>
      <c r="I115" s="102"/>
      <c r="J115" s="101"/>
      <c r="K115" s="61" t="str">
        <f t="shared" si="1"/>
        <v/>
      </c>
    </row>
    <row r="116" spans="4:11" x14ac:dyDescent="0.35">
      <c r="D116" s="152"/>
      <c r="E116" s="109"/>
      <c r="F116" s="95"/>
      <c r="G116" s="95"/>
      <c r="H116" s="95"/>
      <c r="I116" s="102"/>
      <c r="J116" s="114"/>
      <c r="K116" s="61" t="str">
        <f t="shared" si="1"/>
        <v/>
      </c>
    </row>
    <row r="117" spans="4:11" x14ac:dyDescent="0.35">
      <c r="D117" s="152"/>
      <c r="E117" s="109"/>
      <c r="F117" s="95"/>
      <c r="G117" s="95"/>
      <c r="H117" s="95"/>
      <c r="I117" s="102"/>
      <c r="J117" s="114"/>
      <c r="K117" s="61" t="str">
        <f t="shared" si="1"/>
        <v/>
      </c>
    </row>
    <row r="118" spans="4:11" x14ac:dyDescent="0.35">
      <c r="D118" s="155"/>
      <c r="E118" s="110"/>
      <c r="F118" s="95"/>
      <c r="G118" s="95"/>
      <c r="H118" s="95"/>
      <c r="I118" s="102"/>
      <c r="J118" s="101"/>
      <c r="K118" s="61" t="str">
        <f t="shared" si="1"/>
        <v/>
      </c>
    </row>
    <row r="119" spans="4:11" x14ac:dyDescent="0.35">
      <c r="D119" s="155"/>
      <c r="E119" s="108"/>
      <c r="F119" s="95"/>
      <c r="G119" s="97"/>
      <c r="H119" s="97"/>
      <c r="I119" s="102"/>
      <c r="J119" s="101"/>
      <c r="K119" s="61" t="str">
        <f t="shared" si="1"/>
        <v/>
      </c>
    </row>
    <row r="120" spans="4:11" x14ac:dyDescent="0.35">
      <c r="D120" s="155"/>
      <c r="E120" s="131"/>
      <c r="F120" s="97"/>
      <c r="G120" s="96"/>
      <c r="H120" s="103"/>
      <c r="I120" s="102"/>
      <c r="J120" s="101"/>
      <c r="K120" s="61" t="str">
        <f t="shared" si="1"/>
        <v/>
      </c>
    </row>
    <row r="121" spans="4:11" x14ac:dyDescent="0.35">
      <c r="D121" s="97"/>
      <c r="E121" s="122"/>
      <c r="F121" s="97"/>
      <c r="G121" s="96"/>
      <c r="H121" s="103"/>
      <c r="I121" s="102"/>
      <c r="J121" s="101"/>
      <c r="K121" s="61" t="str">
        <f t="shared" si="1"/>
        <v/>
      </c>
    </row>
    <row r="122" spans="4:11" x14ac:dyDescent="0.35">
      <c r="D122" s="152"/>
      <c r="E122" s="109"/>
      <c r="F122" s="95"/>
      <c r="G122" s="95"/>
      <c r="H122" s="95"/>
      <c r="I122" s="102"/>
      <c r="J122" s="114"/>
      <c r="K122" s="61" t="str">
        <f t="shared" si="1"/>
        <v/>
      </c>
    </row>
    <row r="123" spans="4:11" x14ac:dyDescent="0.35">
      <c r="D123" s="152"/>
      <c r="E123" s="109"/>
      <c r="F123" s="95"/>
      <c r="G123" s="95"/>
      <c r="H123" s="95"/>
      <c r="I123" s="102"/>
      <c r="J123" s="101"/>
      <c r="K123" s="61" t="str">
        <f t="shared" si="1"/>
        <v/>
      </c>
    </row>
    <row r="124" spans="4:11" x14ac:dyDescent="0.35">
      <c r="D124" s="152"/>
      <c r="E124" s="109"/>
      <c r="F124" s="95"/>
      <c r="G124" s="95"/>
      <c r="H124" s="95"/>
      <c r="I124" s="102"/>
      <c r="J124" s="101"/>
      <c r="K124" s="61" t="str">
        <f t="shared" si="1"/>
        <v/>
      </c>
    </row>
    <row r="125" spans="4:11" x14ac:dyDescent="0.35">
      <c r="D125" s="152"/>
      <c r="E125" s="110"/>
      <c r="F125" s="101"/>
      <c r="G125" s="101"/>
      <c r="H125" s="101"/>
      <c r="I125" s="102"/>
      <c r="J125" s="101"/>
      <c r="K125" s="61" t="str">
        <f t="shared" si="1"/>
        <v/>
      </c>
    </row>
    <row r="126" spans="4:11" ht="16" x14ac:dyDescent="0.45">
      <c r="D126" s="152"/>
      <c r="E126" s="109"/>
      <c r="F126" s="95"/>
      <c r="G126" s="95"/>
      <c r="H126" s="95"/>
      <c r="I126" s="102"/>
      <c r="J126" s="112"/>
      <c r="K126" s="61" t="str">
        <f t="shared" si="1"/>
        <v/>
      </c>
    </row>
    <row r="127" spans="4:11" x14ac:dyDescent="0.35">
      <c r="D127" s="152"/>
      <c r="E127" s="109"/>
      <c r="F127" s="95"/>
      <c r="G127" s="95"/>
      <c r="H127" s="95"/>
      <c r="I127" s="102"/>
      <c r="J127" s="101"/>
      <c r="K127" s="61" t="str">
        <f t="shared" si="1"/>
        <v/>
      </c>
    </row>
    <row r="128" spans="4:11" x14ac:dyDescent="0.35">
      <c r="D128" s="155"/>
      <c r="E128" s="122"/>
      <c r="F128" s="97"/>
      <c r="G128" s="96"/>
      <c r="H128" s="97"/>
      <c r="I128" s="102"/>
      <c r="J128" s="101"/>
      <c r="K128" s="61" t="str">
        <f t="shared" si="1"/>
        <v/>
      </c>
    </row>
    <row r="129" spans="4:11" x14ac:dyDescent="0.35">
      <c r="D129" s="155"/>
      <c r="E129" s="122"/>
      <c r="F129" s="97"/>
      <c r="G129" s="96"/>
      <c r="H129" s="97"/>
      <c r="I129" s="102"/>
      <c r="J129" s="101"/>
      <c r="K129" s="61" t="str">
        <f t="shared" si="1"/>
        <v/>
      </c>
    </row>
    <row r="130" spans="4:11" x14ac:dyDescent="0.35">
      <c r="D130" s="155"/>
      <c r="E130" s="122"/>
      <c r="F130" s="97"/>
      <c r="G130" s="96"/>
      <c r="H130" s="97"/>
      <c r="I130" s="102"/>
      <c r="J130" s="101"/>
      <c r="K130" s="61" t="str">
        <f t="shared" si="1"/>
        <v/>
      </c>
    </row>
    <row r="131" spans="4:11" x14ac:dyDescent="0.35">
      <c r="D131" s="155"/>
      <c r="E131" s="122"/>
      <c r="F131" s="97"/>
      <c r="G131" s="96"/>
      <c r="H131" s="97"/>
      <c r="I131" s="102"/>
      <c r="J131" s="101"/>
      <c r="K131" s="61" t="str">
        <f t="shared" si="1"/>
        <v/>
      </c>
    </row>
    <row r="132" spans="4:11" x14ac:dyDescent="0.35">
      <c r="D132" s="155"/>
      <c r="E132" s="122"/>
      <c r="F132" s="97"/>
      <c r="G132" s="96"/>
      <c r="H132" s="97"/>
      <c r="I132" s="102"/>
      <c r="J132" s="118"/>
      <c r="K132" s="61" t="str">
        <f t="shared" si="1"/>
        <v/>
      </c>
    </row>
    <row r="133" spans="4:11" x14ac:dyDescent="0.35">
      <c r="D133" s="155"/>
      <c r="E133" s="122"/>
      <c r="F133" s="97"/>
      <c r="G133" s="96"/>
      <c r="H133" s="97"/>
      <c r="I133" s="99"/>
      <c r="J133" s="95"/>
      <c r="K133" s="61" t="str">
        <f t="shared" ref="K133:K196" si="2">IF(ISBLANK(F133),"",IF(IFERROR(VLOOKUP(F133,$A$4:$A$895,1,FALSE),"Error")="Error","Error",IF(VLOOKUP(F133,$A$4:$A$895,1,FALSE)&lt;&gt;"","OK",)))</f>
        <v/>
      </c>
    </row>
    <row r="134" spans="4:11" x14ac:dyDescent="0.35">
      <c r="D134" s="155"/>
      <c r="E134" s="122"/>
      <c r="F134" s="97"/>
      <c r="G134" s="96"/>
      <c r="H134" s="97"/>
      <c r="I134" s="99"/>
      <c r="J134" s="95"/>
      <c r="K134" s="61" t="str">
        <f t="shared" si="2"/>
        <v/>
      </c>
    </row>
    <row r="135" spans="4:11" x14ac:dyDescent="0.35">
      <c r="D135" s="152"/>
      <c r="E135" s="109"/>
      <c r="F135" s="97"/>
      <c r="G135" s="95"/>
      <c r="H135" s="95"/>
      <c r="I135" s="119"/>
      <c r="J135" s="111"/>
      <c r="K135" s="61" t="str">
        <f t="shared" si="2"/>
        <v/>
      </c>
    </row>
    <row r="136" spans="4:11" x14ac:dyDescent="0.35">
      <c r="D136" s="152"/>
      <c r="E136" s="109"/>
      <c r="F136" s="95"/>
      <c r="G136" s="95"/>
      <c r="H136" s="95"/>
      <c r="I136" s="119"/>
      <c r="J136" s="111"/>
      <c r="K136" s="61" t="str">
        <f t="shared" si="2"/>
        <v/>
      </c>
    </row>
    <row r="137" spans="4:11" x14ac:dyDescent="0.35">
      <c r="D137" s="152"/>
      <c r="E137" s="109"/>
      <c r="F137" s="95"/>
      <c r="G137" s="95"/>
      <c r="H137" s="95"/>
      <c r="I137" s="102"/>
      <c r="J137" s="101"/>
      <c r="K137" s="61" t="str">
        <f t="shared" si="2"/>
        <v/>
      </c>
    </row>
    <row r="138" spans="4:11" x14ac:dyDescent="0.35">
      <c r="D138" s="155"/>
      <c r="E138" s="108"/>
      <c r="F138" s="97"/>
      <c r="G138" s="98"/>
      <c r="H138" s="97"/>
      <c r="I138" s="102"/>
      <c r="J138" s="101"/>
      <c r="K138" s="61" t="str">
        <f t="shared" si="2"/>
        <v/>
      </c>
    </row>
    <row r="139" spans="4:11" x14ac:dyDescent="0.35">
      <c r="D139" s="152"/>
      <c r="E139" s="153"/>
      <c r="F139" s="95"/>
      <c r="G139" s="154"/>
      <c r="H139" s="95"/>
      <c r="I139" s="99"/>
      <c r="J139" s="95"/>
      <c r="K139" s="61" t="str">
        <f t="shared" si="2"/>
        <v/>
      </c>
    </row>
    <row r="140" spans="4:11" x14ac:dyDescent="0.35">
      <c r="D140" s="152"/>
      <c r="E140" s="153"/>
      <c r="F140" s="95"/>
      <c r="G140" s="154"/>
      <c r="H140" s="95"/>
      <c r="I140" s="99"/>
      <c r="J140" s="95"/>
      <c r="K140" s="61" t="str">
        <f t="shared" si="2"/>
        <v/>
      </c>
    </row>
    <row r="141" spans="4:11" x14ac:dyDescent="0.35">
      <c r="D141" s="152"/>
      <c r="E141" s="153"/>
      <c r="F141" s="95"/>
      <c r="G141" s="154"/>
      <c r="H141" s="95"/>
      <c r="I141" s="120"/>
      <c r="J141" s="100"/>
      <c r="K141" s="61" t="str">
        <f t="shared" si="2"/>
        <v/>
      </c>
    </row>
    <row r="142" spans="4:11" x14ac:dyDescent="0.35">
      <c r="D142" s="152"/>
      <c r="E142" s="153"/>
      <c r="F142" s="95"/>
      <c r="G142" s="154"/>
      <c r="H142" s="95"/>
      <c r="I142" s="99"/>
      <c r="J142" s="95"/>
      <c r="K142" s="61" t="str">
        <f t="shared" si="2"/>
        <v/>
      </c>
    </row>
    <row r="143" spans="4:11" x14ac:dyDescent="0.35">
      <c r="D143" s="152"/>
      <c r="E143" s="153"/>
      <c r="F143" s="95"/>
      <c r="G143" s="154"/>
      <c r="H143" s="95"/>
      <c r="I143" s="99"/>
      <c r="J143" s="95"/>
      <c r="K143" s="61" t="str">
        <f t="shared" si="2"/>
        <v/>
      </c>
    </row>
    <row r="144" spans="4:11" x14ac:dyDescent="0.35">
      <c r="D144" s="152"/>
      <c r="E144" s="158"/>
      <c r="F144" s="95"/>
      <c r="G144" s="159"/>
      <c r="H144" s="101"/>
      <c r="I144" s="120"/>
      <c r="J144" s="100"/>
      <c r="K144" s="61" t="str">
        <f t="shared" si="2"/>
        <v/>
      </c>
    </row>
    <row r="145" spans="4:11" x14ac:dyDescent="0.35">
      <c r="D145" s="152"/>
      <c r="E145" s="110"/>
      <c r="F145" s="95"/>
      <c r="G145" s="101"/>
      <c r="H145" s="95"/>
      <c r="I145" s="120"/>
      <c r="J145" s="100"/>
      <c r="K145" s="61" t="str">
        <f t="shared" si="2"/>
        <v/>
      </c>
    </row>
    <row r="146" spans="4:11" x14ac:dyDescent="0.35">
      <c r="D146" s="152"/>
      <c r="E146" s="110"/>
      <c r="F146" s="95"/>
      <c r="G146" s="101"/>
      <c r="H146" s="95"/>
      <c r="I146" s="99"/>
      <c r="J146" s="95"/>
      <c r="K146" s="61" t="str">
        <f t="shared" si="2"/>
        <v/>
      </c>
    </row>
    <row r="147" spans="4:11" x14ac:dyDescent="0.35">
      <c r="D147" s="152"/>
      <c r="E147" s="110"/>
      <c r="F147" s="95"/>
      <c r="G147" s="101"/>
      <c r="H147" s="95"/>
      <c r="I147" s="99"/>
      <c r="J147" s="95"/>
      <c r="K147" s="61" t="str">
        <f t="shared" si="2"/>
        <v/>
      </c>
    </row>
    <row r="148" spans="4:11" x14ac:dyDescent="0.35">
      <c r="D148" s="152"/>
      <c r="E148" s="110"/>
      <c r="F148" s="95"/>
      <c r="G148" s="156"/>
      <c r="H148" s="101"/>
      <c r="I148" s="99"/>
      <c r="J148" s="95"/>
      <c r="K148" s="61" t="str">
        <f t="shared" si="2"/>
        <v/>
      </c>
    </row>
    <row r="149" spans="4:11" x14ac:dyDescent="0.35">
      <c r="D149" s="152"/>
      <c r="E149" s="109"/>
      <c r="F149" s="95"/>
      <c r="G149" s="95"/>
      <c r="H149" s="95"/>
      <c r="I149" s="99"/>
      <c r="J149" s="95"/>
      <c r="K149" s="61" t="str">
        <f t="shared" si="2"/>
        <v/>
      </c>
    </row>
    <row r="150" spans="4:11" x14ac:dyDescent="0.35">
      <c r="D150" s="152"/>
      <c r="E150" s="109"/>
      <c r="F150" s="95"/>
      <c r="G150" s="95"/>
      <c r="H150" s="95"/>
      <c r="I150" s="120"/>
      <c r="J150" s="100"/>
      <c r="K150" s="61" t="str">
        <f t="shared" si="2"/>
        <v/>
      </c>
    </row>
    <row r="151" spans="4:11" x14ac:dyDescent="0.35">
      <c r="D151" s="155"/>
      <c r="E151" s="122"/>
      <c r="F151" s="97"/>
      <c r="G151" s="96"/>
      <c r="H151" s="103"/>
      <c r="I151" s="120"/>
      <c r="J151" s="100"/>
      <c r="K151" s="61" t="str">
        <f t="shared" si="2"/>
        <v/>
      </c>
    </row>
    <row r="152" spans="4:11" x14ac:dyDescent="0.35">
      <c r="D152" s="155"/>
      <c r="E152" s="122"/>
      <c r="F152" s="97"/>
      <c r="G152" s="96"/>
      <c r="H152" s="103"/>
      <c r="I152" s="99"/>
      <c r="J152" s="95"/>
      <c r="K152" s="61" t="str">
        <f t="shared" si="2"/>
        <v/>
      </c>
    </row>
    <row r="153" spans="4:11" x14ac:dyDescent="0.35">
      <c r="D153" s="155"/>
      <c r="E153" s="131"/>
      <c r="F153" s="97"/>
      <c r="G153" s="97"/>
      <c r="H153" s="103"/>
      <c r="I153" s="99"/>
      <c r="J153" s="95"/>
      <c r="K153" s="61" t="str">
        <f t="shared" si="2"/>
        <v/>
      </c>
    </row>
    <row r="154" spans="4:11" x14ac:dyDescent="0.35">
      <c r="D154" s="152"/>
      <c r="E154" s="109"/>
      <c r="F154" s="97"/>
      <c r="G154" s="98"/>
      <c r="H154" s="97"/>
      <c r="I154" s="99"/>
      <c r="J154" s="95"/>
      <c r="K154" s="61" t="str">
        <f t="shared" si="2"/>
        <v/>
      </c>
    </row>
    <row r="155" spans="4:11" x14ac:dyDescent="0.35">
      <c r="D155" s="152"/>
      <c r="E155" s="109"/>
      <c r="F155" s="95"/>
      <c r="G155" s="95"/>
      <c r="H155" s="97"/>
      <c r="I155" s="120"/>
      <c r="J155" s="100"/>
      <c r="K155" s="61" t="str">
        <f t="shared" si="2"/>
        <v/>
      </c>
    </row>
    <row r="156" spans="4:11" x14ac:dyDescent="0.35">
      <c r="D156" s="152"/>
      <c r="E156" s="109"/>
      <c r="F156" s="95"/>
      <c r="G156" s="95"/>
      <c r="H156" s="97"/>
      <c r="I156" s="120"/>
      <c r="J156" s="100"/>
      <c r="K156" s="61" t="str">
        <f t="shared" si="2"/>
        <v/>
      </c>
    </row>
    <row r="157" spans="4:11" x14ac:dyDescent="0.35">
      <c r="D157" s="152"/>
      <c r="E157" s="153"/>
      <c r="F157" s="95"/>
      <c r="G157" s="154"/>
      <c r="H157" s="97"/>
      <c r="I157" s="120"/>
      <c r="J157" s="100"/>
      <c r="K157" s="61" t="str">
        <f t="shared" si="2"/>
        <v/>
      </c>
    </row>
    <row r="158" spans="4:11" x14ac:dyDescent="0.35">
      <c r="D158" s="152"/>
      <c r="E158" s="153"/>
      <c r="F158" s="95"/>
      <c r="G158" s="154"/>
      <c r="H158" s="97"/>
      <c r="I158" s="120"/>
      <c r="J158" s="100"/>
      <c r="K158" s="61" t="str">
        <f t="shared" si="2"/>
        <v/>
      </c>
    </row>
    <row r="159" spans="4:11" x14ac:dyDescent="0.35">
      <c r="D159" s="152"/>
      <c r="E159" s="153"/>
      <c r="F159" s="95"/>
      <c r="G159" s="154"/>
      <c r="H159" s="97"/>
      <c r="I159" s="99"/>
      <c r="J159" s="95"/>
      <c r="K159" s="61" t="str">
        <f t="shared" si="2"/>
        <v/>
      </c>
    </row>
    <row r="160" spans="4:11" x14ac:dyDescent="0.35">
      <c r="D160" s="152"/>
      <c r="E160" s="158"/>
      <c r="F160" s="95"/>
      <c r="G160" s="159"/>
      <c r="H160" s="97"/>
      <c r="I160" s="120"/>
      <c r="J160" s="100"/>
      <c r="K160" s="61" t="str">
        <f t="shared" si="2"/>
        <v/>
      </c>
    </row>
    <row r="161" spans="4:11" x14ac:dyDescent="0.35">
      <c r="D161" s="155"/>
      <c r="E161" s="122"/>
      <c r="F161" s="97"/>
      <c r="G161" s="96"/>
      <c r="H161" s="97"/>
      <c r="I161" s="120"/>
      <c r="K161" s="61" t="str">
        <f t="shared" si="2"/>
        <v/>
      </c>
    </row>
    <row r="162" spans="4:11" x14ac:dyDescent="0.35">
      <c r="D162" s="155"/>
      <c r="E162" s="108"/>
      <c r="F162" s="97"/>
      <c r="G162" s="98"/>
      <c r="H162" s="97"/>
      <c r="I162" s="99"/>
      <c r="J162" s="95"/>
      <c r="K162" s="61" t="str">
        <f t="shared" si="2"/>
        <v/>
      </c>
    </row>
    <row r="163" spans="4:11" x14ac:dyDescent="0.35">
      <c r="D163" s="152"/>
      <c r="E163" s="109"/>
      <c r="F163" s="97"/>
      <c r="G163" s="98"/>
      <c r="H163" s="95"/>
      <c r="I163" s="99"/>
      <c r="J163" s="95"/>
      <c r="K163" s="61" t="str">
        <f t="shared" si="2"/>
        <v/>
      </c>
    </row>
    <row r="164" spans="4:11" x14ac:dyDescent="0.35">
      <c r="D164" s="155"/>
      <c r="E164" s="109"/>
      <c r="F164" s="97"/>
      <c r="G164" s="98"/>
      <c r="H164" s="95"/>
      <c r="I164" s="120"/>
      <c r="J164" s="100"/>
      <c r="K164" s="61" t="str">
        <f t="shared" si="2"/>
        <v/>
      </c>
    </row>
    <row r="165" spans="4:11" x14ac:dyDescent="0.35">
      <c r="D165" s="150"/>
      <c r="E165" s="109"/>
      <c r="F165" s="95"/>
      <c r="G165" s="95"/>
      <c r="H165" s="95"/>
      <c r="I165" s="102"/>
      <c r="J165" s="95"/>
      <c r="K165" s="61" t="str">
        <f t="shared" si="2"/>
        <v/>
      </c>
    </row>
    <row r="166" spans="4:11" x14ac:dyDescent="0.35">
      <c r="D166" s="152"/>
      <c r="E166" s="153"/>
      <c r="F166" s="95"/>
      <c r="G166" s="154"/>
      <c r="H166" s="95"/>
      <c r="I166" s="99"/>
      <c r="J166" s="95"/>
      <c r="K166" s="61" t="str">
        <f t="shared" si="2"/>
        <v/>
      </c>
    </row>
    <row r="167" spans="4:11" x14ac:dyDescent="0.35">
      <c r="D167" s="152"/>
      <c r="E167" s="153"/>
      <c r="F167" s="95"/>
      <c r="G167" s="154"/>
      <c r="H167" s="95"/>
      <c r="I167" s="120"/>
      <c r="J167" s="100"/>
      <c r="K167" s="61" t="str">
        <f t="shared" si="2"/>
        <v/>
      </c>
    </row>
    <row r="168" spans="4:11" x14ac:dyDescent="0.35">
      <c r="D168" s="152"/>
      <c r="E168" s="153"/>
      <c r="F168" s="95"/>
      <c r="G168" s="154"/>
      <c r="H168" s="95"/>
      <c r="I168" s="120"/>
      <c r="J168" s="100"/>
      <c r="K168" s="61" t="str">
        <f t="shared" si="2"/>
        <v/>
      </c>
    </row>
    <row r="169" spans="4:11" x14ac:dyDescent="0.35">
      <c r="D169" s="152"/>
      <c r="E169" s="153"/>
      <c r="F169" s="95"/>
      <c r="G169" s="154"/>
      <c r="H169" s="95"/>
      <c r="I169" s="99"/>
      <c r="J169" s="95"/>
      <c r="K169" s="61" t="str">
        <f t="shared" si="2"/>
        <v/>
      </c>
    </row>
    <row r="170" spans="4:11" x14ac:dyDescent="0.35">
      <c r="D170" s="152"/>
      <c r="E170" s="166"/>
      <c r="F170" s="95"/>
      <c r="G170" s="159"/>
      <c r="H170" s="160"/>
      <c r="I170" s="99"/>
      <c r="J170" s="95"/>
      <c r="K170" s="61" t="str">
        <f t="shared" si="2"/>
        <v/>
      </c>
    </row>
    <row r="171" spans="4:11" x14ac:dyDescent="0.35">
      <c r="D171" s="152"/>
      <c r="E171" s="110"/>
      <c r="F171" s="95"/>
      <c r="G171" s="101"/>
      <c r="H171" s="95"/>
      <c r="I171" s="99"/>
      <c r="J171" s="95"/>
      <c r="K171" s="61" t="str">
        <f t="shared" si="2"/>
        <v/>
      </c>
    </row>
    <row r="172" spans="4:11" x14ac:dyDescent="0.35">
      <c r="D172" s="152"/>
      <c r="E172" s="110"/>
      <c r="F172" s="95"/>
      <c r="G172" s="156"/>
      <c r="H172" s="101"/>
      <c r="I172" s="99"/>
      <c r="J172" s="95"/>
      <c r="K172" s="61" t="str">
        <f t="shared" si="2"/>
        <v/>
      </c>
    </row>
    <row r="173" spans="4:11" x14ac:dyDescent="0.35">
      <c r="D173" s="155"/>
      <c r="E173" s="108"/>
      <c r="F173" s="97"/>
      <c r="G173" s="97"/>
      <c r="H173" s="97"/>
      <c r="I173" s="120"/>
      <c r="J173" s="100"/>
      <c r="K173" s="61" t="str">
        <f t="shared" si="2"/>
        <v/>
      </c>
    </row>
    <row r="174" spans="4:11" x14ac:dyDescent="0.35">
      <c r="D174" s="155"/>
      <c r="E174" s="167"/>
      <c r="F174" s="97"/>
      <c r="G174" s="97"/>
      <c r="H174" s="103"/>
      <c r="I174" s="120"/>
      <c r="J174" s="100"/>
      <c r="K174" s="61" t="str">
        <f t="shared" si="2"/>
        <v/>
      </c>
    </row>
    <row r="175" spans="4:11" x14ac:dyDescent="0.35">
      <c r="D175" s="157"/>
      <c r="E175" s="109"/>
      <c r="F175" s="95"/>
      <c r="G175" s="95"/>
      <c r="H175" s="95"/>
      <c r="I175" s="120"/>
      <c r="J175" s="100"/>
      <c r="K175" s="61" t="str">
        <f t="shared" si="2"/>
        <v/>
      </c>
    </row>
    <row r="176" spans="4:11" x14ac:dyDescent="0.35">
      <c r="D176" s="95"/>
      <c r="E176" s="109"/>
      <c r="F176" s="95"/>
      <c r="G176" s="95"/>
      <c r="H176" s="95"/>
      <c r="I176" s="99"/>
      <c r="J176" s="95"/>
      <c r="K176" s="61" t="str">
        <f t="shared" si="2"/>
        <v/>
      </c>
    </row>
    <row r="177" spans="4:11" x14ac:dyDescent="0.35">
      <c r="D177" s="97"/>
      <c r="E177" s="109"/>
      <c r="F177" s="95"/>
      <c r="G177" s="95"/>
      <c r="H177" s="95"/>
      <c r="I177" s="120"/>
      <c r="J177" s="100"/>
      <c r="K177" s="61" t="str">
        <f t="shared" si="2"/>
        <v/>
      </c>
    </row>
    <row r="178" spans="4:11" x14ac:dyDescent="0.35">
      <c r="D178" s="103"/>
      <c r="E178" s="109"/>
      <c r="F178" s="95"/>
      <c r="G178" s="95"/>
      <c r="H178" s="95"/>
      <c r="I178" s="120"/>
      <c r="J178" s="100"/>
      <c r="K178" s="61" t="str">
        <f t="shared" si="2"/>
        <v/>
      </c>
    </row>
    <row r="179" spans="4:11" x14ac:dyDescent="0.35">
      <c r="D179" s="95"/>
      <c r="E179" s="122"/>
      <c r="F179" s="95"/>
      <c r="G179" s="96"/>
      <c r="H179" s="95"/>
      <c r="I179" s="102"/>
      <c r="J179" s="95"/>
      <c r="K179" s="61" t="str">
        <f t="shared" si="2"/>
        <v/>
      </c>
    </row>
    <row r="180" spans="4:11" x14ac:dyDescent="0.35">
      <c r="D180" s="95"/>
      <c r="E180" s="110"/>
      <c r="F180" s="95"/>
      <c r="G180" s="101"/>
      <c r="H180" s="95"/>
      <c r="I180" s="99"/>
      <c r="J180" s="95"/>
      <c r="K180" s="61" t="str">
        <f t="shared" si="2"/>
        <v/>
      </c>
    </row>
    <row r="181" spans="4:11" x14ac:dyDescent="0.35">
      <c r="D181" s="97"/>
      <c r="E181" s="122"/>
      <c r="F181" s="97"/>
      <c r="G181" s="96"/>
      <c r="H181" s="103"/>
      <c r="I181" s="99"/>
      <c r="J181" s="95"/>
      <c r="K181" s="61" t="str">
        <f t="shared" si="2"/>
        <v/>
      </c>
    </row>
    <row r="182" spans="4:11" x14ac:dyDescent="0.35">
      <c r="D182" s="101"/>
      <c r="E182" s="110"/>
      <c r="F182" s="101"/>
      <c r="G182" s="104"/>
      <c r="H182" s="101"/>
      <c r="I182" s="99"/>
      <c r="J182" s="95"/>
      <c r="K182" s="61" t="str">
        <f t="shared" si="2"/>
        <v/>
      </c>
    </row>
    <row r="183" spans="4:11" x14ac:dyDescent="0.35">
      <c r="D183" s="103"/>
      <c r="E183" s="110"/>
      <c r="F183" s="101"/>
      <c r="G183" s="104"/>
      <c r="H183" s="101"/>
      <c r="I183" s="99"/>
      <c r="J183" s="95"/>
      <c r="K183" s="61" t="str">
        <f t="shared" si="2"/>
        <v/>
      </c>
    </row>
    <row r="184" spans="4:11" x14ac:dyDescent="0.35">
      <c r="D184" s="101"/>
      <c r="E184" s="110"/>
      <c r="F184" s="101"/>
      <c r="G184" s="104"/>
      <c r="H184" s="101"/>
      <c r="I184" s="99"/>
      <c r="J184" s="95"/>
      <c r="K184" s="61" t="str">
        <f t="shared" si="2"/>
        <v/>
      </c>
    </row>
    <row r="185" spans="4:11" x14ac:dyDescent="0.35">
      <c r="D185" s="101"/>
      <c r="E185" s="110"/>
      <c r="F185" s="101"/>
      <c r="G185" s="104"/>
      <c r="H185" s="101"/>
      <c r="I185" s="99"/>
      <c r="J185" s="95"/>
      <c r="K185" s="61" t="str">
        <f t="shared" si="2"/>
        <v/>
      </c>
    </row>
    <row r="186" spans="4:11" x14ac:dyDescent="0.35">
      <c r="D186" s="103"/>
      <c r="E186" s="110"/>
      <c r="F186" s="101"/>
      <c r="G186" s="104"/>
      <c r="H186" s="101"/>
      <c r="I186" s="99"/>
      <c r="J186" s="95"/>
      <c r="K186" s="61" t="str">
        <f t="shared" si="2"/>
        <v/>
      </c>
    </row>
    <row r="187" spans="4:11" x14ac:dyDescent="0.35">
      <c r="D187" s="101"/>
      <c r="E187" s="56"/>
      <c r="F187" s="101"/>
      <c r="G187" s="104"/>
      <c r="H187" s="100"/>
      <c r="I187" s="120"/>
      <c r="J187" s="100"/>
      <c r="K187" s="61" t="str">
        <f t="shared" si="2"/>
        <v/>
      </c>
    </row>
    <row r="188" spans="4:11" x14ac:dyDescent="0.35">
      <c r="D188" s="101"/>
      <c r="E188" s="110"/>
      <c r="F188" s="101"/>
      <c r="G188" s="104"/>
      <c r="H188" s="101"/>
      <c r="I188" s="99"/>
      <c r="J188" s="95"/>
      <c r="K188" s="61" t="str">
        <f t="shared" si="2"/>
        <v/>
      </c>
    </row>
    <row r="189" spans="4:11" x14ac:dyDescent="0.35">
      <c r="D189" s="103"/>
      <c r="E189" s="110"/>
      <c r="F189" s="101"/>
      <c r="G189" s="104"/>
      <c r="H189" s="101"/>
      <c r="I189" s="99"/>
      <c r="J189" s="95"/>
      <c r="K189" s="61" t="str">
        <f t="shared" si="2"/>
        <v/>
      </c>
    </row>
    <row r="190" spans="4:11" x14ac:dyDescent="0.35">
      <c r="D190" s="101"/>
      <c r="E190" s="110"/>
      <c r="F190" s="101"/>
      <c r="G190" s="143"/>
      <c r="H190" s="101"/>
      <c r="I190" s="99"/>
      <c r="J190" s="95"/>
      <c r="K190" s="61" t="str">
        <f t="shared" si="2"/>
        <v/>
      </c>
    </row>
    <row r="191" spans="4:11" x14ac:dyDescent="0.35">
      <c r="D191" s="101"/>
      <c r="E191" s="122"/>
      <c r="F191" s="101"/>
      <c r="G191" s="104"/>
      <c r="H191" s="100"/>
      <c r="I191" s="120"/>
      <c r="J191" s="96"/>
      <c r="K191" s="61" t="str">
        <f t="shared" si="2"/>
        <v/>
      </c>
    </row>
    <row r="192" spans="4:11" x14ac:dyDescent="0.35">
      <c r="D192" s="103"/>
      <c r="E192" s="56"/>
      <c r="F192" s="101"/>
      <c r="G192" s="104"/>
      <c r="H192" s="100"/>
      <c r="I192" s="120"/>
      <c r="J192" s="100"/>
      <c r="K192" s="61" t="str">
        <f t="shared" si="2"/>
        <v/>
      </c>
    </row>
    <row r="193" spans="4:11" x14ac:dyDescent="0.35">
      <c r="D193" s="101"/>
      <c r="E193" s="110"/>
      <c r="F193" s="101"/>
      <c r="G193" s="104"/>
      <c r="H193" s="101"/>
      <c r="I193" s="99"/>
      <c r="J193" s="95"/>
      <c r="K193" s="61" t="str">
        <f t="shared" si="2"/>
        <v/>
      </c>
    </row>
    <row r="194" spans="4:11" x14ac:dyDescent="0.35">
      <c r="D194" s="95"/>
      <c r="E194" s="109"/>
      <c r="F194" s="95"/>
      <c r="G194" s="104"/>
      <c r="H194" s="95"/>
      <c r="I194" s="99"/>
      <c r="J194" s="95"/>
      <c r="K194" s="61" t="str">
        <f t="shared" si="2"/>
        <v/>
      </c>
    </row>
    <row r="195" spans="4:11" x14ac:dyDescent="0.35">
      <c r="D195" s="95"/>
      <c r="E195" s="109"/>
      <c r="F195" s="95"/>
      <c r="G195" s="104"/>
      <c r="H195" s="95"/>
      <c r="I195" s="99"/>
      <c r="J195" s="95"/>
      <c r="K195" s="61" t="str">
        <f t="shared" si="2"/>
        <v/>
      </c>
    </row>
    <row r="196" spans="4:11" x14ac:dyDescent="0.35">
      <c r="D196" s="95"/>
      <c r="E196" s="109"/>
      <c r="F196" s="95"/>
      <c r="G196" s="104"/>
      <c r="H196" s="95"/>
      <c r="I196" s="99"/>
      <c r="J196" s="95"/>
      <c r="K196" s="61" t="str">
        <f t="shared" si="2"/>
        <v/>
      </c>
    </row>
    <row r="197" spans="4:11" x14ac:dyDescent="0.35">
      <c r="D197" s="95"/>
      <c r="E197" s="109"/>
      <c r="F197" s="95"/>
      <c r="G197" s="104"/>
      <c r="H197" s="95"/>
      <c r="I197" s="99"/>
      <c r="J197" s="95"/>
      <c r="K197" s="61" t="str">
        <f t="shared" ref="K197:K212" si="3">IF(ISBLANK(F197),"",IF(IFERROR(VLOOKUP(F197,$A$4:$A$895,1,FALSE),"Error")="Error","Error",IF(VLOOKUP(F197,$A$4:$A$895,1,FALSE)&lt;&gt;"","OK",)))</f>
        <v/>
      </c>
    </row>
    <row r="198" spans="4:11" x14ac:dyDescent="0.35">
      <c r="D198" s="95"/>
      <c r="E198" s="109"/>
      <c r="F198" s="95"/>
      <c r="G198" s="104"/>
      <c r="H198" s="95"/>
      <c r="I198" s="99"/>
      <c r="J198" s="95"/>
      <c r="K198" s="61" t="str">
        <f t="shared" si="3"/>
        <v/>
      </c>
    </row>
    <row r="199" spans="4:11" x14ac:dyDescent="0.35">
      <c r="D199" s="95"/>
      <c r="E199" s="109"/>
      <c r="F199" s="95"/>
      <c r="G199" s="104"/>
      <c r="H199" s="95"/>
      <c r="I199" s="99"/>
      <c r="J199" s="95"/>
      <c r="K199" s="61" t="str">
        <f t="shared" si="3"/>
        <v/>
      </c>
    </row>
    <row r="200" spans="4:11" x14ac:dyDescent="0.35">
      <c r="D200" s="95"/>
      <c r="E200" s="109"/>
      <c r="F200" s="95"/>
      <c r="G200" s="104"/>
      <c r="H200" s="95"/>
      <c r="I200" s="99"/>
      <c r="J200" s="95"/>
      <c r="K200" s="61" t="str">
        <f t="shared" si="3"/>
        <v/>
      </c>
    </row>
    <row r="201" spans="4:11" x14ac:dyDescent="0.35">
      <c r="D201" s="95"/>
      <c r="E201" s="109"/>
      <c r="F201" s="95"/>
      <c r="G201" s="104"/>
      <c r="H201" s="95"/>
      <c r="I201" s="99"/>
      <c r="J201" s="95"/>
      <c r="K201" s="61" t="str">
        <f t="shared" si="3"/>
        <v/>
      </c>
    </row>
    <row r="202" spans="4:11" x14ac:dyDescent="0.35">
      <c r="D202" s="95"/>
      <c r="E202" s="109"/>
      <c r="F202" s="95"/>
      <c r="G202" s="104"/>
      <c r="H202" s="95"/>
      <c r="I202" s="99"/>
      <c r="J202" s="95"/>
      <c r="K202" s="61" t="str">
        <f t="shared" si="3"/>
        <v/>
      </c>
    </row>
    <row r="203" spans="4:11" x14ac:dyDescent="0.35">
      <c r="D203" s="95"/>
      <c r="E203" s="109"/>
      <c r="F203" s="95"/>
      <c r="G203" s="104"/>
      <c r="H203" s="95"/>
      <c r="I203" s="99"/>
      <c r="J203" s="95"/>
      <c r="K203" s="61" t="str">
        <f t="shared" si="3"/>
        <v/>
      </c>
    </row>
    <row r="204" spans="4:11" x14ac:dyDescent="0.35">
      <c r="D204" s="95"/>
      <c r="E204" s="109"/>
      <c r="F204" s="95"/>
      <c r="G204" s="104"/>
      <c r="H204" s="95"/>
      <c r="I204" s="99"/>
      <c r="J204" s="95"/>
      <c r="K204" s="61" t="str">
        <f t="shared" si="3"/>
        <v/>
      </c>
    </row>
    <row r="205" spans="4:11" x14ac:dyDescent="0.35">
      <c r="D205" s="95"/>
      <c r="E205" s="109"/>
      <c r="F205" s="95"/>
      <c r="G205" s="104"/>
      <c r="H205" s="95"/>
      <c r="I205" s="99"/>
      <c r="J205" s="95"/>
      <c r="K205" s="61" t="str">
        <f t="shared" si="3"/>
        <v/>
      </c>
    </row>
    <row r="206" spans="4:11" x14ac:dyDescent="0.35">
      <c r="D206" s="97"/>
      <c r="E206" s="108"/>
      <c r="F206" s="97"/>
      <c r="G206" s="142"/>
      <c r="H206" s="97"/>
      <c r="I206" s="98"/>
      <c r="J206" s="97"/>
      <c r="K206" s="61" t="str">
        <f t="shared" si="3"/>
        <v/>
      </c>
    </row>
    <row r="207" spans="4:11" x14ac:dyDescent="0.35">
      <c r="D207" s="101"/>
      <c r="E207" s="110"/>
      <c r="F207" s="97"/>
      <c r="G207" s="104"/>
      <c r="H207" s="101"/>
      <c r="I207" s="99"/>
      <c r="J207" s="95"/>
      <c r="K207" s="61" t="str">
        <f t="shared" si="3"/>
        <v/>
      </c>
    </row>
    <row r="208" spans="4:11" x14ac:dyDescent="0.35">
      <c r="D208" s="101"/>
      <c r="E208" s="110"/>
      <c r="F208" s="97"/>
      <c r="G208" s="104"/>
      <c r="H208" s="101"/>
      <c r="I208" s="99"/>
      <c r="J208" s="95"/>
      <c r="K208" s="61" t="str">
        <f t="shared" si="3"/>
        <v/>
      </c>
    </row>
    <row r="209" spans="4:11" x14ac:dyDescent="0.35">
      <c r="D209" s="101"/>
      <c r="E209" s="110"/>
      <c r="F209" s="97"/>
      <c r="G209" s="104"/>
      <c r="H209" s="101"/>
      <c r="I209" s="99"/>
      <c r="J209" s="95"/>
      <c r="K209" s="61" t="str">
        <f t="shared" si="3"/>
        <v/>
      </c>
    </row>
    <row r="210" spans="4:11" x14ac:dyDescent="0.35">
      <c r="D210" s="101"/>
      <c r="E210" s="110"/>
      <c r="F210" s="97"/>
      <c r="G210" s="104"/>
      <c r="H210" s="101"/>
      <c r="I210" s="99"/>
      <c r="J210" s="95"/>
      <c r="K210" s="61" t="str">
        <f t="shared" si="3"/>
        <v/>
      </c>
    </row>
    <row r="211" spans="4:11" x14ac:dyDescent="0.35">
      <c r="D211" s="101"/>
      <c r="E211" s="110"/>
      <c r="F211" s="97"/>
      <c r="G211" s="104"/>
      <c r="H211" s="101"/>
      <c r="I211" s="99"/>
      <c r="J211" s="95"/>
      <c r="K211" s="61" t="str">
        <f t="shared" si="3"/>
        <v/>
      </c>
    </row>
    <row r="212" spans="4:11" x14ac:dyDescent="0.35">
      <c r="D212" s="101"/>
      <c r="E212" s="110"/>
      <c r="F212" s="97"/>
      <c r="G212" s="104"/>
      <c r="H212" s="101"/>
      <c r="I212" s="99"/>
      <c r="J212" s="95"/>
      <c r="K212" s="61" t="str">
        <f t="shared" si="3"/>
        <v/>
      </c>
    </row>
    <row r="213" spans="4:11" x14ac:dyDescent="0.35">
      <c r="D213" s="101"/>
      <c r="E213" s="110"/>
      <c r="F213" s="97"/>
      <c r="G213" s="104"/>
      <c r="H213" s="101"/>
      <c r="I213" s="99"/>
      <c r="J213" s="95"/>
      <c r="K213" s="61"/>
    </row>
    <row r="214" spans="4:11" x14ac:dyDescent="0.35">
      <c r="D214" s="101"/>
      <c r="E214" s="110"/>
      <c r="F214" s="97"/>
      <c r="G214" s="143"/>
      <c r="H214" s="101"/>
      <c r="I214" s="99"/>
      <c r="J214" s="95"/>
      <c r="K214" s="61"/>
    </row>
    <row r="215" spans="4:11" x14ac:dyDescent="0.35">
      <c r="D215" s="101"/>
      <c r="E215" s="110"/>
      <c r="F215" s="97"/>
      <c r="G215" s="143"/>
      <c r="H215" s="101"/>
      <c r="I215" s="99"/>
      <c r="J215" s="95"/>
      <c r="K215" s="61"/>
    </row>
    <row r="216" spans="4:11" x14ac:dyDescent="0.35">
      <c r="D216" s="101"/>
      <c r="E216" s="110"/>
      <c r="F216" s="97"/>
      <c r="G216" s="143"/>
      <c r="H216" s="101"/>
      <c r="I216" s="99"/>
      <c r="J216" s="95"/>
      <c r="K216" s="61"/>
    </row>
    <row r="217" spans="4:11" x14ac:dyDescent="0.35">
      <c r="D217" s="101"/>
      <c r="E217" s="110"/>
      <c r="F217" s="97"/>
      <c r="G217" s="143"/>
      <c r="H217" s="101"/>
      <c r="I217" s="99"/>
      <c r="J217" s="95"/>
      <c r="K217" s="61"/>
    </row>
    <row r="218" spans="4:11" x14ac:dyDescent="0.35">
      <c r="D218" s="101"/>
      <c r="E218" s="110"/>
      <c r="F218" s="97"/>
      <c r="G218" s="143"/>
      <c r="H218" s="101"/>
      <c r="I218" s="99"/>
      <c r="J218" s="95"/>
      <c r="K218" s="61"/>
    </row>
    <row r="219" spans="4:11" x14ac:dyDescent="0.35">
      <c r="D219" s="101"/>
      <c r="E219" s="110"/>
      <c r="F219" s="97"/>
      <c r="G219" s="104"/>
      <c r="H219" s="101"/>
      <c r="I219" s="99"/>
      <c r="J219" s="95"/>
      <c r="K219" s="61"/>
    </row>
    <row r="220" spans="4:11" x14ac:dyDescent="0.35">
      <c r="D220" s="101"/>
      <c r="E220" s="110"/>
      <c r="F220" s="97"/>
      <c r="G220" s="104"/>
      <c r="H220" s="101"/>
      <c r="I220" s="99"/>
      <c r="J220" s="95"/>
      <c r="K220" s="61"/>
    </row>
    <row r="221" spans="4:11" x14ac:dyDescent="0.35">
      <c r="D221" s="101"/>
      <c r="E221" s="110"/>
      <c r="F221" s="97"/>
      <c r="G221" s="104"/>
      <c r="H221" s="101"/>
      <c r="I221" s="99"/>
      <c r="J221" s="95"/>
      <c r="K221" s="61"/>
    </row>
    <row r="222" spans="4:11" x14ac:dyDescent="0.35">
      <c r="D222" s="101"/>
      <c r="E222" s="110"/>
      <c r="F222" s="97"/>
      <c r="G222" s="104"/>
      <c r="H222" s="101"/>
      <c r="I222" s="99"/>
      <c r="J222" s="95"/>
      <c r="K222" s="61"/>
    </row>
    <row r="223" spans="4:11" x14ac:dyDescent="0.35">
      <c r="D223" s="101"/>
      <c r="E223" s="110"/>
      <c r="F223" s="97"/>
      <c r="G223" s="104"/>
      <c r="H223" s="101"/>
      <c r="I223" s="99"/>
      <c r="J223" s="95"/>
      <c r="K223" s="61"/>
    </row>
    <row r="224" spans="4:11" x14ac:dyDescent="0.35">
      <c r="D224" s="101"/>
      <c r="E224" s="110"/>
      <c r="F224" s="97"/>
      <c r="G224" s="104"/>
      <c r="H224" s="101"/>
      <c r="I224" s="99"/>
      <c r="J224" s="95"/>
      <c r="K224" s="61"/>
    </row>
    <row r="225" spans="4:11" x14ac:dyDescent="0.35">
      <c r="D225" s="101"/>
      <c r="E225" s="110"/>
      <c r="F225" s="97"/>
      <c r="G225" s="104"/>
      <c r="H225" s="101"/>
      <c r="I225" s="99"/>
      <c r="J225" s="95"/>
      <c r="K225" s="61"/>
    </row>
    <row r="226" spans="4:11" x14ac:dyDescent="0.35">
      <c r="D226" s="101"/>
      <c r="E226" s="110"/>
      <c r="F226" s="97"/>
      <c r="G226" s="104"/>
      <c r="H226" s="101"/>
      <c r="I226" s="99"/>
      <c r="J226" s="95"/>
      <c r="K226" s="61"/>
    </row>
    <row r="227" spans="4:11" x14ac:dyDescent="0.35">
      <c r="D227" s="101"/>
      <c r="E227" s="110"/>
      <c r="F227" s="97"/>
      <c r="G227" s="104"/>
      <c r="H227" s="101"/>
      <c r="I227" s="99"/>
      <c r="J227" s="95"/>
      <c r="K227" s="61"/>
    </row>
    <row r="228" spans="4:11" x14ac:dyDescent="0.35">
      <c r="D228" s="101"/>
      <c r="E228" s="110"/>
      <c r="F228" s="97"/>
      <c r="G228" s="104"/>
      <c r="H228" s="101"/>
      <c r="I228" s="99"/>
      <c r="J228" s="95"/>
      <c r="K228" s="61"/>
    </row>
    <row r="229" spans="4:11" x14ac:dyDescent="0.35">
      <c r="D229" s="101"/>
      <c r="E229" s="110"/>
      <c r="F229" s="97"/>
      <c r="G229" s="104"/>
      <c r="H229" s="101"/>
      <c r="I229" s="99"/>
      <c r="J229" s="95"/>
      <c r="K229" s="61"/>
    </row>
    <row r="230" spans="4:11" x14ac:dyDescent="0.35">
      <c r="D230" s="101"/>
      <c r="E230" s="110"/>
      <c r="F230" s="97"/>
      <c r="G230" s="104"/>
      <c r="H230" s="101"/>
      <c r="I230" s="99"/>
      <c r="J230" s="95"/>
      <c r="K230" s="61"/>
    </row>
    <row r="231" spans="4:11" x14ac:dyDescent="0.35">
      <c r="D231" s="101"/>
      <c r="E231" s="110"/>
      <c r="F231" s="97"/>
      <c r="G231" s="104"/>
      <c r="H231" s="101"/>
      <c r="I231" s="99"/>
      <c r="J231" s="95"/>
      <c r="K231" s="61"/>
    </row>
    <row r="232" spans="4:11" x14ac:dyDescent="0.35">
      <c r="D232" s="101"/>
      <c r="E232" s="110"/>
      <c r="F232" s="97"/>
      <c r="G232" s="104"/>
      <c r="H232" s="101"/>
      <c r="I232" s="99"/>
      <c r="J232" s="95"/>
      <c r="K232" s="61"/>
    </row>
    <row r="233" spans="4:11" x14ac:dyDescent="0.35">
      <c r="D233" s="101"/>
      <c r="E233" s="110"/>
      <c r="F233" s="97"/>
      <c r="G233" s="104"/>
      <c r="H233" s="101"/>
      <c r="I233" s="99"/>
      <c r="J233" s="95"/>
      <c r="K233" s="61"/>
    </row>
    <row r="234" spans="4:11" x14ac:dyDescent="0.35">
      <c r="D234" s="101"/>
      <c r="E234" s="110"/>
      <c r="F234" s="97"/>
      <c r="G234" s="104"/>
      <c r="H234" s="101"/>
      <c r="I234" s="99"/>
      <c r="J234" s="95"/>
      <c r="K234" s="61"/>
    </row>
    <row r="235" spans="4:11" x14ac:dyDescent="0.35">
      <c r="D235" s="101"/>
      <c r="E235" s="110"/>
      <c r="F235" s="97"/>
      <c r="G235" s="104"/>
      <c r="H235" s="101"/>
      <c r="I235" s="99"/>
      <c r="J235" s="95"/>
    </row>
    <row r="236" spans="4:11" x14ac:dyDescent="0.35">
      <c r="D236" s="101"/>
      <c r="E236" s="110"/>
      <c r="F236" s="97"/>
      <c r="G236" s="104"/>
      <c r="H236" s="101"/>
      <c r="I236" s="99"/>
      <c r="J236" s="95"/>
      <c r="K236" s="61"/>
    </row>
    <row r="237" spans="4:11" x14ac:dyDescent="0.35">
      <c r="D237" s="101"/>
      <c r="E237" s="110"/>
      <c r="F237" s="97"/>
      <c r="G237" s="104"/>
      <c r="H237" s="101"/>
      <c r="I237" s="99"/>
      <c r="J237" s="95"/>
      <c r="K237" s="61"/>
    </row>
    <row r="238" spans="4:11" x14ac:dyDescent="0.35">
      <c r="D238" s="101"/>
      <c r="E238" s="110"/>
      <c r="F238" s="97"/>
      <c r="G238" s="104"/>
      <c r="H238" s="101"/>
      <c r="I238" s="99"/>
      <c r="J238" s="95"/>
      <c r="K238" s="61"/>
    </row>
    <row r="239" spans="4:11" x14ac:dyDescent="0.35">
      <c r="D239" s="101"/>
      <c r="E239" s="110"/>
      <c r="F239" s="97"/>
      <c r="G239" s="104"/>
      <c r="H239" s="101"/>
      <c r="I239" s="99"/>
      <c r="J239" s="95"/>
      <c r="K239" s="61"/>
    </row>
    <row r="240" spans="4:11" x14ac:dyDescent="0.35">
      <c r="D240" s="101"/>
      <c r="E240" s="110"/>
      <c r="F240" s="97"/>
      <c r="G240" s="104"/>
      <c r="H240" s="101"/>
      <c r="I240" s="99"/>
      <c r="J240" s="95"/>
      <c r="K240" s="61"/>
    </row>
    <row r="241" spans="4:11" x14ac:dyDescent="0.35">
      <c r="D241" s="101"/>
      <c r="E241" s="110"/>
      <c r="F241" s="97"/>
      <c r="G241" s="104"/>
      <c r="H241" s="101"/>
      <c r="I241" s="99"/>
      <c r="J241" s="95"/>
      <c r="K241" s="61"/>
    </row>
    <row r="242" spans="4:11" x14ac:dyDescent="0.35">
      <c r="D242" s="101"/>
      <c r="E242" s="110"/>
      <c r="F242" s="97"/>
      <c r="G242" s="104"/>
      <c r="H242" s="101"/>
      <c r="I242" s="99"/>
      <c r="J242" s="95"/>
      <c r="K242" s="61"/>
    </row>
    <row r="243" spans="4:11" x14ac:dyDescent="0.35">
      <c r="D243" s="101"/>
      <c r="E243" s="110"/>
      <c r="F243" s="97"/>
      <c r="G243" s="104"/>
      <c r="H243" s="101"/>
      <c r="I243" s="99"/>
      <c r="J243" s="95"/>
      <c r="K243" s="61"/>
    </row>
    <row r="244" spans="4:11" x14ac:dyDescent="0.35">
      <c r="D244" s="101"/>
      <c r="E244" s="110"/>
      <c r="F244" s="97"/>
      <c r="G244" s="104"/>
      <c r="H244" s="101"/>
      <c r="I244" s="99"/>
      <c r="J244" s="95"/>
      <c r="K244" s="61"/>
    </row>
    <row r="245" spans="4:11" x14ac:dyDescent="0.35">
      <c r="D245" s="101"/>
      <c r="E245" s="110"/>
      <c r="F245" s="97"/>
      <c r="G245" s="104"/>
      <c r="H245" s="101"/>
      <c r="I245" s="99"/>
      <c r="J245" s="95"/>
      <c r="K245" s="61"/>
    </row>
    <row r="246" spans="4:11" x14ac:dyDescent="0.35">
      <c r="D246" s="101"/>
      <c r="E246" s="110"/>
      <c r="F246" s="97"/>
      <c r="G246" s="104"/>
      <c r="H246" s="101"/>
      <c r="I246" s="99"/>
      <c r="J246" s="95"/>
      <c r="K246" s="61"/>
    </row>
    <row r="247" spans="4:11" x14ac:dyDescent="0.35">
      <c r="D247" s="101"/>
      <c r="E247" s="110"/>
      <c r="F247" s="97"/>
      <c r="G247" s="104"/>
      <c r="H247" s="101"/>
      <c r="I247" s="99"/>
      <c r="J247" s="95"/>
      <c r="K247" s="61"/>
    </row>
    <row r="248" spans="4:11" x14ac:dyDescent="0.35">
      <c r="D248" s="101"/>
      <c r="E248" s="110"/>
      <c r="F248" s="97"/>
      <c r="G248" s="104"/>
      <c r="H248" s="101"/>
      <c r="I248" s="99"/>
      <c r="J248" s="95"/>
      <c r="K248" s="61"/>
    </row>
    <row r="249" spans="4:11" x14ac:dyDescent="0.35">
      <c r="D249" s="101"/>
      <c r="E249" s="110"/>
      <c r="F249" s="97"/>
      <c r="G249" s="104"/>
      <c r="H249" s="101"/>
      <c r="I249" s="99"/>
      <c r="J249" s="95"/>
      <c r="K249" s="61"/>
    </row>
    <row r="250" spans="4:11" x14ac:dyDescent="0.35">
      <c r="D250" s="101"/>
      <c r="E250" s="110"/>
      <c r="F250" s="97"/>
      <c r="G250" s="104"/>
      <c r="H250" s="101"/>
      <c r="I250" s="99"/>
      <c r="J250" s="95"/>
      <c r="K250" s="61"/>
    </row>
    <row r="251" spans="4:11" x14ac:dyDescent="0.35">
      <c r="D251" s="101"/>
      <c r="E251" s="110"/>
      <c r="F251" s="97"/>
      <c r="G251" s="104"/>
      <c r="H251" s="101"/>
      <c r="I251" s="99"/>
      <c r="J251" s="95"/>
      <c r="K251" s="61"/>
    </row>
    <row r="252" spans="4:11" x14ac:dyDescent="0.35">
      <c r="D252" s="101"/>
      <c r="E252" s="110"/>
      <c r="F252" s="97"/>
      <c r="G252" s="104"/>
      <c r="H252" s="101"/>
      <c r="I252" s="99"/>
      <c r="J252" s="95"/>
      <c r="K252" s="61"/>
    </row>
    <row r="253" spans="4:11" x14ac:dyDescent="0.35">
      <c r="D253" s="100"/>
      <c r="E253" s="56"/>
      <c r="F253" s="97"/>
      <c r="G253" s="144"/>
      <c r="H253" s="100"/>
      <c r="I253" s="129"/>
      <c r="J253" s="100"/>
    </row>
    <row r="254" spans="4:11" x14ac:dyDescent="0.35">
      <c r="D254" s="100"/>
      <c r="E254" s="56"/>
      <c r="F254" s="97"/>
      <c r="G254" s="144"/>
      <c r="H254" s="100"/>
      <c r="I254" s="129"/>
      <c r="J254" s="100"/>
    </row>
    <row r="255" spans="4:11" x14ac:dyDescent="0.35">
      <c r="D255" s="125"/>
      <c r="E255" s="126"/>
      <c r="F255" s="125"/>
      <c r="G255" s="145"/>
      <c r="H255" s="125"/>
      <c r="I255" s="127"/>
      <c r="J255" s="125"/>
    </row>
    <row r="256" spans="4:11" x14ac:dyDescent="0.35">
      <c r="D256" s="125"/>
      <c r="E256" s="128"/>
      <c r="F256" s="125"/>
      <c r="G256" s="145"/>
      <c r="H256" s="125"/>
      <c r="I256" s="127"/>
      <c r="J256" s="125"/>
    </row>
    <row r="257" spans="4:10" x14ac:dyDescent="0.35">
      <c r="D257" s="125"/>
      <c r="E257" s="128"/>
      <c r="F257" s="125"/>
      <c r="G257" s="146"/>
      <c r="H257" s="125"/>
      <c r="I257" s="127"/>
      <c r="J257" s="125"/>
    </row>
    <row r="258" spans="4:10" x14ac:dyDescent="0.35">
      <c r="D258" s="125"/>
      <c r="E258" s="128"/>
      <c r="F258" s="125"/>
      <c r="G258" s="145"/>
      <c r="H258" s="125"/>
      <c r="I258" s="127"/>
      <c r="J258" s="125"/>
    </row>
    <row r="259" spans="4:10" x14ac:dyDescent="0.35">
      <c r="D259" s="125"/>
      <c r="E259" s="128"/>
      <c r="F259" s="125"/>
      <c r="G259" s="145"/>
      <c r="H259" s="125"/>
      <c r="I259" s="127"/>
      <c r="J259" s="125"/>
    </row>
    <row r="260" spans="4:10" x14ac:dyDescent="0.35">
      <c r="D260" s="125"/>
      <c r="E260" s="128"/>
      <c r="F260" s="125"/>
      <c r="G260" s="145"/>
      <c r="H260" s="125"/>
      <c r="I260" s="127"/>
      <c r="J260" s="125"/>
    </row>
    <row r="261" spans="4:10" x14ac:dyDescent="0.35">
      <c r="D261" s="125"/>
      <c r="E261" s="128"/>
      <c r="F261" s="125"/>
      <c r="G261" s="145"/>
      <c r="H261" s="125"/>
      <c r="I261" s="127"/>
      <c r="J261" s="125"/>
    </row>
    <row r="262" spans="4:10" x14ac:dyDescent="0.35">
      <c r="D262" s="125"/>
      <c r="E262" s="126"/>
      <c r="F262" s="125"/>
      <c r="G262" s="145"/>
      <c r="H262" s="125"/>
      <c r="I262" s="127"/>
      <c r="J262" s="125"/>
    </row>
    <row r="263" spans="4:10" x14ac:dyDescent="0.35">
      <c r="D263" s="125"/>
      <c r="E263" s="128"/>
      <c r="F263" s="125"/>
      <c r="G263" s="145"/>
      <c r="H263" s="125"/>
      <c r="I263" s="127"/>
      <c r="J263" s="125"/>
    </row>
    <row r="264" spans="4:10" x14ac:dyDescent="0.35">
      <c r="D264" s="125"/>
      <c r="E264" s="128"/>
      <c r="F264" s="125"/>
      <c r="G264" s="145"/>
      <c r="H264" s="125"/>
      <c r="I264" s="127"/>
      <c r="J264" s="125"/>
    </row>
    <row r="265" spans="4:10" x14ac:dyDescent="0.35">
      <c r="D265" s="125"/>
      <c r="E265" s="128"/>
      <c r="F265" s="125"/>
      <c r="G265" s="145"/>
      <c r="H265" s="125"/>
      <c r="I265" s="127"/>
      <c r="J265" s="125"/>
    </row>
    <row r="266" spans="4:10" x14ac:dyDescent="0.35">
      <c r="D266" s="125"/>
      <c r="E266" s="128"/>
      <c r="F266" s="125"/>
      <c r="G266" s="145"/>
      <c r="H266" s="125"/>
      <c r="I266" s="127"/>
      <c r="J266" s="125"/>
    </row>
    <row r="267" spans="4:10" x14ac:dyDescent="0.35">
      <c r="D267" s="125"/>
      <c r="E267" s="128"/>
      <c r="F267" s="125"/>
      <c r="G267" s="145"/>
      <c r="H267" s="125"/>
      <c r="I267" s="127"/>
      <c r="J267" s="125"/>
    </row>
    <row r="268" spans="4:10" x14ac:dyDescent="0.35">
      <c r="D268" s="125"/>
      <c r="E268" s="128"/>
      <c r="F268" s="125"/>
      <c r="G268" s="145"/>
      <c r="H268" s="125"/>
      <c r="I268" s="127"/>
      <c r="J268" s="125"/>
    </row>
    <row r="269" spans="4:10" x14ac:dyDescent="0.35">
      <c r="D269" s="125"/>
      <c r="E269" s="128"/>
      <c r="F269" s="125"/>
      <c r="G269" s="145"/>
      <c r="H269" s="125"/>
      <c r="I269" s="127"/>
      <c r="J269" s="125"/>
    </row>
    <row r="270" spans="4:10" x14ac:dyDescent="0.35">
      <c r="D270" s="125"/>
      <c r="E270" s="128"/>
      <c r="F270" s="125"/>
      <c r="G270" s="145"/>
      <c r="H270" s="125"/>
      <c r="I270" s="127"/>
      <c r="J270" s="125"/>
    </row>
    <row r="271" spans="4:10" x14ac:dyDescent="0.35">
      <c r="D271" s="125"/>
      <c r="E271" s="128"/>
      <c r="F271" s="125"/>
      <c r="G271" s="145"/>
      <c r="H271" s="125"/>
      <c r="I271" s="127"/>
      <c r="J271" s="125"/>
    </row>
    <row r="272" spans="4:10" x14ac:dyDescent="0.35">
      <c r="D272" s="125"/>
      <c r="E272" s="128"/>
      <c r="F272" s="125"/>
      <c r="G272" s="145"/>
      <c r="H272" s="125"/>
      <c r="I272" s="127"/>
      <c r="J272" s="125"/>
    </row>
    <row r="273" spans="4:10" x14ac:dyDescent="0.35">
      <c r="D273" s="125"/>
      <c r="E273" s="128"/>
      <c r="F273" s="125"/>
      <c r="G273" s="145"/>
      <c r="H273" s="125"/>
      <c r="I273" s="127"/>
      <c r="J273" s="125"/>
    </row>
    <row r="274" spans="4:10" x14ac:dyDescent="0.35">
      <c r="D274" s="125"/>
      <c r="E274" s="128"/>
      <c r="F274" s="125"/>
      <c r="G274" s="145"/>
      <c r="H274" s="125"/>
      <c r="I274" s="127"/>
      <c r="J274" s="125"/>
    </row>
    <row r="275" spans="4:10" x14ac:dyDescent="0.35">
      <c r="D275" s="125"/>
      <c r="E275" s="128"/>
      <c r="F275" s="125"/>
      <c r="G275" s="145"/>
      <c r="H275" s="125"/>
      <c r="I275" s="127"/>
      <c r="J275" s="125"/>
    </row>
    <row r="276" spans="4:10" x14ac:dyDescent="0.35">
      <c r="D276" s="125"/>
      <c r="E276" s="128"/>
      <c r="F276" s="125"/>
      <c r="G276" s="145"/>
      <c r="H276" s="125"/>
      <c r="I276" s="127"/>
      <c r="J276" s="125"/>
    </row>
    <row r="277" spans="4:10" x14ac:dyDescent="0.35">
      <c r="D277" s="125"/>
      <c r="E277" s="128"/>
      <c r="F277" s="125"/>
      <c r="G277" s="145"/>
      <c r="H277" s="125"/>
      <c r="I277" s="127"/>
      <c r="J277" s="125"/>
    </row>
    <row r="278" spans="4:10" x14ac:dyDescent="0.35">
      <c r="D278" s="125"/>
      <c r="E278" s="128"/>
      <c r="F278" s="125"/>
      <c r="G278" s="145"/>
      <c r="H278" s="125"/>
      <c r="I278" s="127"/>
      <c r="J278" s="125"/>
    </row>
    <row r="279" spans="4:10" x14ac:dyDescent="0.35">
      <c r="D279" s="125"/>
      <c r="E279" s="128"/>
      <c r="F279" s="125"/>
      <c r="G279" s="145"/>
      <c r="H279" s="125"/>
      <c r="I279" s="127"/>
      <c r="J279" s="125"/>
    </row>
    <row r="280" spans="4:10" x14ac:dyDescent="0.35">
      <c r="D280" s="125"/>
      <c r="E280" s="128"/>
      <c r="F280" s="125"/>
      <c r="G280" s="145"/>
      <c r="H280" s="125"/>
      <c r="I280" s="127"/>
      <c r="J280" s="125"/>
    </row>
    <row r="281" spans="4:10" x14ac:dyDescent="0.35">
      <c r="D281" s="125"/>
      <c r="E281" s="128"/>
      <c r="F281" s="125"/>
      <c r="G281" s="145"/>
      <c r="H281" s="125"/>
      <c r="I281" s="127"/>
      <c r="J281" s="125"/>
    </row>
    <row r="282" spans="4:10" x14ac:dyDescent="0.35">
      <c r="D282" s="101"/>
      <c r="E282" s="109"/>
      <c r="F282" s="95"/>
      <c r="G282" s="104"/>
      <c r="H282" s="95"/>
      <c r="I282" s="123"/>
      <c r="J282" s="95"/>
    </row>
    <row r="283" spans="4:10" x14ac:dyDescent="0.35">
      <c r="D283" s="101"/>
      <c r="E283" s="109"/>
      <c r="F283" s="95"/>
      <c r="G283" s="104"/>
      <c r="H283" s="95"/>
      <c r="I283" s="123"/>
      <c r="J283" s="95"/>
    </row>
    <row r="284" spans="4:10" x14ac:dyDescent="0.35">
      <c r="D284" s="101"/>
      <c r="E284" s="109"/>
      <c r="F284" s="95"/>
      <c r="G284" s="104"/>
      <c r="H284" s="95"/>
      <c r="I284" s="123"/>
      <c r="J284" s="95"/>
    </row>
    <row r="285" spans="4:10" x14ac:dyDescent="0.35">
      <c r="D285" s="101"/>
      <c r="E285" s="109"/>
      <c r="F285" s="95"/>
      <c r="G285" s="104"/>
      <c r="H285" s="95"/>
      <c r="I285" s="123"/>
      <c r="J285" s="95"/>
    </row>
    <row r="286" spans="4:10" x14ac:dyDescent="0.35">
      <c r="D286" s="101"/>
      <c r="E286" s="109"/>
      <c r="F286" s="95"/>
      <c r="G286" s="104"/>
      <c r="H286" s="95"/>
      <c r="I286" s="123"/>
      <c r="J286" s="95"/>
    </row>
    <row r="287" spans="4:10" x14ac:dyDescent="0.35">
      <c r="D287" s="101"/>
      <c r="E287" s="109"/>
      <c r="F287" s="95"/>
      <c r="G287" s="104"/>
      <c r="H287" s="95"/>
      <c r="I287" s="123"/>
      <c r="J287" s="95"/>
    </row>
    <row r="288" spans="4:10" x14ac:dyDescent="0.35">
      <c r="D288" s="101"/>
      <c r="E288" s="109"/>
      <c r="F288" s="95"/>
      <c r="G288" s="104"/>
      <c r="H288" s="95"/>
      <c r="I288" s="123"/>
      <c r="J288" s="95"/>
    </row>
    <row r="289" spans="4:10" x14ac:dyDescent="0.35">
      <c r="D289" s="101"/>
      <c r="E289" s="109"/>
      <c r="F289" s="95"/>
      <c r="G289" s="104"/>
      <c r="H289" s="95"/>
      <c r="I289" s="123"/>
      <c r="J289" s="95"/>
    </row>
    <row r="290" spans="4:10" x14ac:dyDescent="0.35">
      <c r="D290" s="101"/>
      <c r="E290" s="109"/>
      <c r="F290" s="95"/>
      <c r="G290" s="104"/>
      <c r="H290" s="95"/>
      <c r="I290" s="123"/>
      <c r="J290" s="95"/>
    </row>
    <row r="291" spans="4:10" x14ac:dyDescent="0.35">
      <c r="D291" s="101"/>
      <c r="E291" s="109"/>
      <c r="F291" s="95"/>
      <c r="G291" s="104"/>
      <c r="H291" s="95"/>
      <c r="I291" s="123"/>
      <c r="J291" s="95"/>
    </row>
    <row r="292" spans="4:10" x14ac:dyDescent="0.35">
      <c r="D292" s="101"/>
      <c r="E292" s="109"/>
      <c r="F292" s="95"/>
      <c r="G292" s="104"/>
      <c r="H292" s="95"/>
      <c r="I292" s="123"/>
      <c r="J292" s="95"/>
    </row>
    <row r="293" spans="4:10" x14ac:dyDescent="0.35">
      <c r="D293" s="101"/>
      <c r="E293" s="109"/>
      <c r="F293" s="95"/>
      <c r="G293" s="104"/>
      <c r="H293" s="95"/>
      <c r="I293" s="123"/>
      <c r="J293" s="95"/>
    </row>
    <row r="294" spans="4:10" x14ac:dyDescent="0.35">
      <c r="D294" s="101"/>
      <c r="E294" s="109"/>
      <c r="F294" s="95"/>
      <c r="G294" s="104"/>
      <c r="H294" s="95"/>
      <c r="I294" s="123"/>
      <c r="J294" s="95"/>
    </row>
    <row r="295" spans="4:10" x14ac:dyDescent="0.35">
      <c r="D295" s="101"/>
      <c r="E295" s="109"/>
      <c r="F295" s="95"/>
      <c r="G295" s="104"/>
      <c r="H295" s="95"/>
      <c r="I295" s="123"/>
      <c r="J295" s="95"/>
    </row>
    <row r="296" spans="4:10" x14ac:dyDescent="0.35">
      <c r="D296" s="101"/>
      <c r="E296" s="109"/>
      <c r="F296" s="95"/>
      <c r="G296" s="104"/>
      <c r="H296" s="95"/>
      <c r="I296" s="123"/>
      <c r="J296" s="95"/>
    </row>
    <row r="297" spans="4:10" x14ac:dyDescent="0.35">
      <c r="D297" s="101"/>
      <c r="E297" s="109"/>
      <c r="F297" s="95"/>
      <c r="G297" s="104"/>
      <c r="H297" s="95"/>
      <c r="I297" s="123"/>
      <c r="J297" s="95"/>
    </row>
    <row r="298" spans="4:10" x14ac:dyDescent="0.35">
      <c r="D298" s="101"/>
      <c r="E298" s="109"/>
      <c r="F298" s="95"/>
      <c r="G298" s="104"/>
      <c r="H298" s="95"/>
      <c r="I298" s="123"/>
      <c r="J298" s="95"/>
    </row>
    <row r="299" spans="4:10" x14ac:dyDescent="0.35">
      <c r="D299" s="101"/>
      <c r="E299" s="109"/>
      <c r="F299" s="95"/>
      <c r="G299" s="104"/>
      <c r="H299" s="95"/>
      <c r="I299" s="123"/>
      <c r="J299" s="95"/>
    </row>
    <row r="300" spans="4:10" x14ac:dyDescent="0.35">
      <c r="D300" s="101"/>
      <c r="E300" s="109"/>
      <c r="F300" s="95"/>
      <c r="G300" s="104"/>
      <c r="H300" s="95"/>
      <c r="I300" s="123"/>
      <c r="J300" s="95"/>
    </row>
    <row r="301" spans="4:10" x14ac:dyDescent="0.35">
      <c r="D301" s="101"/>
      <c r="E301" s="109"/>
      <c r="F301" s="95"/>
      <c r="G301" s="104"/>
      <c r="H301" s="95"/>
      <c r="I301" s="123"/>
      <c r="J301" s="95"/>
    </row>
    <row r="302" spans="4:10" x14ac:dyDescent="0.35">
      <c r="D302" s="101"/>
      <c r="E302" s="109"/>
      <c r="F302" s="95"/>
      <c r="G302" s="104"/>
      <c r="H302" s="95"/>
      <c r="I302" s="123"/>
      <c r="J302" s="95"/>
    </row>
    <row r="303" spans="4:10" x14ac:dyDescent="0.35">
      <c r="D303" s="101"/>
      <c r="E303" s="109"/>
      <c r="F303" s="95"/>
      <c r="G303" s="104"/>
      <c r="H303" s="95"/>
      <c r="I303" s="123"/>
      <c r="J303" s="95"/>
    </row>
    <row r="304" spans="4:10" x14ac:dyDescent="0.35">
      <c r="D304" s="101"/>
      <c r="E304" s="109"/>
      <c r="F304" s="95"/>
      <c r="G304" s="104"/>
      <c r="H304" s="95"/>
      <c r="I304" s="123"/>
      <c r="J304" s="95"/>
    </row>
    <row r="305" spans="4:10" x14ac:dyDescent="0.35">
      <c r="D305" s="101"/>
      <c r="E305" s="109"/>
      <c r="F305" s="95"/>
      <c r="G305" s="104"/>
      <c r="H305" s="95"/>
      <c r="I305" s="123"/>
      <c r="J305" s="95"/>
    </row>
    <row r="306" spans="4:10" x14ac:dyDescent="0.35">
      <c r="D306" s="101"/>
      <c r="E306" s="109"/>
      <c r="F306" s="95"/>
      <c r="G306" s="104"/>
      <c r="H306" s="95"/>
      <c r="I306" s="123"/>
      <c r="J306" s="95"/>
    </row>
    <row r="307" spans="4:10" x14ac:dyDescent="0.35">
      <c r="D307" s="101"/>
      <c r="E307" s="109"/>
      <c r="F307" s="95"/>
      <c r="G307" s="104"/>
      <c r="H307" s="95"/>
      <c r="I307" s="123"/>
      <c r="J307" s="95"/>
    </row>
    <row r="308" spans="4:10" x14ac:dyDescent="0.35">
      <c r="D308" s="101"/>
      <c r="E308" s="109"/>
      <c r="F308" s="95"/>
      <c r="G308" s="104"/>
      <c r="H308" s="95"/>
      <c r="I308" s="123"/>
      <c r="J308" s="95"/>
    </row>
    <row r="309" spans="4:10" x14ac:dyDescent="0.35">
      <c r="D309" s="101"/>
      <c r="E309" s="109"/>
      <c r="F309" s="95"/>
      <c r="G309" s="104"/>
      <c r="H309" s="95"/>
      <c r="I309" s="123"/>
      <c r="J309" s="95"/>
    </row>
    <row r="310" spans="4:10" x14ac:dyDescent="0.35">
      <c r="D310" s="101"/>
      <c r="E310" s="109"/>
      <c r="F310" s="95"/>
      <c r="G310" s="104"/>
      <c r="H310" s="95"/>
      <c r="I310" s="123"/>
      <c r="J310" s="95"/>
    </row>
    <row r="311" spans="4:10" x14ac:dyDescent="0.35">
      <c r="D311" s="101"/>
      <c r="E311" s="109"/>
      <c r="F311" s="95"/>
      <c r="G311" s="104"/>
      <c r="H311" s="95"/>
      <c r="I311" s="123"/>
      <c r="J311" s="95"/>
    </row>
    <row r="312" spans="4:10" x14ac:dyDescent="0.35">
      <c r="D312" s="101"/>
      <c r="E312" s="109"/>
      <c r="F312" s="95"/>
      <c r="G312" s="104"/>
      <c r="H312" s="95"/>
      <c r="I312" s="123"/>
      <c r="J312" s="95"/>
    </row>
    <row r="313" spans="4:10" x14ac:dyDescent="0.35">
      <c r="D313" s="101"/>
      <c r="E313" s="110"/>
      <c r="F313" s="95"/>
      <c r="G313" s="104"/>
      <c r="H313" s="95"/>
      <c r="I313" s="123"/>
      <c r="J313" s="95"/>
    </row>
    <row r="314" spans="4:10" x14ac:dyDescent="0.35">
      <c r="D314" s="101"/>
      <c r="E314" s="110"/>
      <c r="F314" s="95"/>
      <c r="G314" s="104"/>
      <c r="H314" s="95"/>
      <c r="I314" s="123"/>
      <c r="J314" s="95"/>
    </row>
    <row r="315" spans="4:10" x14ac:dyDescent="0.35">
      <c r="D315" s="101"/>
      <c r="E315" s="110"/>
      <c r="F315" s="95"/>
      <c r="G315" s="104"/>
      <c r="H315" s="95"/>
      <c r="I315" s="123"/>
      <c r="J315" s="95"/>
    </row>
    <row r="316" spans="4:10" x14ac:dyDescent="0.35">
      <c r="D316" s="101"/>
      <c r="E316" s="110"/>
      <c r="F316" s="95"/>
      <c r="G316" s="104"/>
      <c r="H316" s="95"/>
      <c r="I316" s="123"/>
      <c r="J316" s="95"/>
    </row>
    <row r="317" spans="4:10" x14ac:dyDescent="0.35">
      <c r="D317" s="101"/>
      <c r="E317" s="110"/>
      <c r="F317" s="95"/>
      <c r="G317" s="104"/>
      <c r="H317" s="95"/>
      <c r="I317" s="123"/>
      <c r="J317" s="95"/>
    </row>
    <row r="318" spans="4:10" x14ac:dyDescent="0.35">
      <c r="D318" s="101"/>
      <c r="E318" s="110"/>
      <c r="F318" s="95"/>
      <c r="G318" s="104"/>
      <c r="H318" s="95"/>
      <c r="I318" s="123"/>
      <c r="J318" s="95"/>
    </row>
    <row r="319" spans="4:10" x14ac:dyDescent="0.35">
      <c r="D319" s="101"/>
      <c r="E319" s="110"/>
      <c r="F319" s="95"/>
      <c r="G319" s="104"/>
      <c r="H319" s="95"/>
      <c r="I319" s="123"/>
      <c r="J319" s="95"/>
    </row>
    <row r="320" spans="4:10" x14ac:dyDescent="0.35">
      <c r="D320" s="101"/>
      <c r="E320" s="110"/>
      <c r="F320" s="95"/>
      <c r="G320" s="104"/>
      <c r="H320" s="95"/>
      <c r="I320" s="123"/>
      <c r="J320" s="95"/>
    </row>
    <row r="321" spans="4:10" x14ac:dyDescent="0.35">
      <c r="D321" s="101"/>
      <c r="E321" s="110"/>
      <c r="F321" s="95"/>
      <c r="G321" s="104"/>
      <c r="H321" s="95"/>
      <c r="I321" s="123"/>
      <c r="J321" s="95"/>
    </row>
    <row r="322" spans="4:10" x14ac:dyDescent="0.35">
      <c r="D322" s="101"/>
      <c r="E322" s="110"/>
      <c r="F322" s="95"/>
      <c r="G322" s="104"/>
      <c r="H322" s="95"/>
      <c r="I322" s="123"/>
      <c r="J322" s="95"/>
    </row>
    <row r="323" spans="4:10" x14ac:dyDescent="0.35">
      <c r="D323" s="101"/>
      <c r="E323" s="110"/>
      <c r="F323" s="95"/>
      <c r="G323" s="104"/>
      <c r="H323" s="95"/>
      <c r="I323" s="123"/>
      <c r="J323" s="95"/>
    </row>
    <row r="324" spans="4:10" x14ac:dyDescent="0.35">
      <c r="D324" s="101"/>
      <c r="E324" s="110"/>
      <c r="F324" s="95"/>
      <c r="G324" s="104"/>
      <c r="H324" s="95"/>
      <c r="I324" s="123"/>
      <c r="J324" s="95"/>
    </row>
    <row r="325" spans="4:10" x14ac:dyDescent="0.35">
      <c r="D325" s="101"/>
      <c r="E325" s="110"/>
      <c r="F325" s="95"/>
      <c r="G325" s="104"/>
      <c r="H325" s="95"/>
      <c r="I325" s="123"/>
      <c r="J325" s="95"/>
    </row>
    <row r="326" spans="4:10" x14ac:dyDescent="0.35">
      <c r="D326" s="101"/>
      <c r="E326" s="131"/>
      <c r="F326" s="95"/>
      <c r="G326" s="142"/>
      <c r="H326" s="97"/>
      <c r="I326" s="123"/>
      <c r="J326" s="95"/>
    </row>
    <row r="327" spans="4:10" x14ac:dyDescent="0.35">
      <c r="D327" s="101"/>
      <c r="E327" s="110"/>
      <c r="F327" s="95"/>
      <c r="G327" s="104"/>
      <c r="H327" s="95"/>
      <c r="I327" s="123"/>
      <c r="J327" s="95"/>
    </row>
    <row r="328" spans="4:10" x14ac:dyDescent="0.35">
      <c r="D328" s="101"/>
      <c r="E328" s="110"/>
      <c r="F328" s="95"/>
      <c r="G328" s="104"/>
      <c r="H328" s="95"/>
      <c r="I328" s="123"/>
      <c r="J328" s="95"/>
    </row>
    <row r="329" spans="4:10" x14ac:dyDescent="0.35">
      <c r="D329" s="101"/>
      <c r="E329" s="110"/>
      <c r="F329" s="95"/>
      <c r="G329" s="104"/>
      <c r="H329" s="95"/>
      <c r="I329" s="123"/>
      <c r="J329" s="95"/>
    </row>
    <row r="330" spans="4:10" x14ac:dyDescent="0.35">
      <c r="D330" s="101"/>
      <c r="E330" s="110"/>
      <c r="F330" s="95"/>
      <c r="G330" s="104"/>
      <c r="H330" s="95"/>
      <c r="I330" s="123"/>
      <c r="J330" s="95"/>
    </row>
    <row r="331" spans="4:10" x14ac:dyDescent="0.35">
      <c r="D331" s="101"/>
      <c r="E331" s="110"/>
      <c r="F331" s="95"/>
      <c r="G331" s="104"/>
      <c r="H331" s="95"/>
      <c r="I331" s="123"/>
      <c r="J331" s="95"/>
    </row>
    <row r="332" spans="4:10" x14ac:dyDescent="0.35">
      <c r="D332" s="101"/>
      <c r="E332" s="110"/>
      <c r="F332" s="95"/>
      <c r="G332" s="104"/>
      <c r="H332" s="95"/>
      <c r="I332" s="123"/>
      <c r="J332" s="95"/>
    </row>
    <row r="333" spans="4:10" x14ac:dyDescent="0.35">
      <c r="D333" s="101"/>
      <c r="E333" s="110"/>
      <c r="F333" s="95"/>
      <c r="G333" s="104"/>
      <c r="H333" s="95"/>
      <c r="I333" s="123"/>
      <c r="J333" s="95"/>
    </row>
    <row r="334" spans="4:10" x14ac:dyDescent="0.35">
      <c r="D334" s="101"/>
      <c r="E334" s="110"/>
      <c r="F334" s="95"/>
      <c r="G334" s="104"/>
      <c r="H334" s="95"/>
      <c r="I334" s="123"/>
      <c r="J334" s="95"/>
    </row>
    <row r="335" spans="4:10" x14ac:dyDescent="0.35">
      <c r="D335" s="101"/>
      <c r="E335" s="110"/>
      <c r="F335" s="95"/>
      <c r="G335" s="104"/>
      <c r="H335" s="95"/>
      <c r="I335" s="123"/>
      <c r="J335" s="95"/>
    </row>
    <row r="336" spans="4:10" x14ac:dyDescent="0.35">
      <c r="D336" s="101"/>
      <c r="E336" s="110"/>
      <c r="F336" s="95"/>
      <c r="G336" s="104"/>
      <c r="H336" s="95"/>
      <c r="I336" s="123"/>
      <c r="J336" s="95"/>
    </row>
    <row r="337" spans="4:10" x14ac:dyDescent="0.35">
      <c r="D337" s="101"/>
      <c r="E337" s="110"/>
      <c r="F337" s="95"/>
      <c r="G337" s="143"/>
      <c r="H337" s="101"/>
      <c r="I337" s="123"/>
      <c r="J337" s="95"/>
    </row>
    <row r="338" spans="4:10" x14ac:dyDescent="0.35">
      <c r="D338" s="101"/>
      <c r="E338" s="131"/>
      <c r="F338" s="95"/>
      <c r="G338" s="142"/>
      <c r="H338" s="97"/>
      <c r="I338" s="130"/>
      <c r="J338" s="95"/>
    </row>
    <row r="339" spans="4:10" x14ac:dyDescent="0.35">
      <c r="D339" s="101"/>
      <c r="E339" s="110"/>
      <c r="F339" s="95"/>
      <c r="G339" s="104"/>
      <c r="H339" s="95"/>
      <c r="I339" s="123"/>
      <c r="J339" s="95"/>
    </row>
    <row r="340" spans="4:10" x14ac:dyDescent="0.35">
      <c r="D340" s="101"/>
      <c r="E340" s="110"/>
      <c r="F340" s="95"/>
      <c r="G340" s="104"/>
      <c r="H340" s="95"/>
      <c r="I340" s="123"/>
      <c r="J340" s="95"/>
    </row>
    <row r="341" spans="4:10" x14ac:dyDescent="0.35">
      <c r="D341" s="101"/>
      <c r="E341" s="110"/>
      <c r="F341" s="95"/>
      <c r="G341" s="104"/>
      <c r="H341" s="101"/>
      <c r="I341" s="109"/>
      <c r="J341" s="95"/>
    </row>
    <row r="342" spans="4:10" x14ac:dyDescent="0.35">
      <c r="D342" s="101"/>
      <c r="E342" s="110"/>
      <c r="F342" s="95"/>
      <c r="G342" s="104"/>
      <c r="H342" s="101"/>
      <c r="I342" s="109"/>
      <c r="J342" s="95"/>
    </row>
    <row r="343" spans="4:10" x14ac:dyDescent="0.35">
      <c r="D343" s="101"/>
      <c r="E343" s="110"/>
      <c r="F343" s="95"/>
      <c r="G343" s="104"/>
      <c r="H343" s="101"/>
      <c r="I343" s="109"/>
      <c r="J343" s="95"/>
    </row>
    <row r="344" spans="4:10" x14ac:dyDescent="0.35">
      <c r="D344" s="101"/>
      <c r="E344" s="110"/>
      <c r="F344" s="95"/>
      <c r="G344" s="104"/>
      <c r="H344" s="101"/>
      <c r="I344" s="109"/>
      <c r="J344" s="95"/>
    </row>
    <row r="345" spans="4:10" x14ac:dyDescent="0.35">
      <c r="D345" s="101"/>
      <c r="E345" s="110"/>
      <c r="F345" s="95"/>
      <c r="G345" s="104"/>
      <c r="H345" s="95"/>
      <c r="I345" s="123"/>
      <c r="J345" s="95"/>
    </row>
    <row r="346" spans="4:10" x14ac:dyDescent="0.35">
      <c r="D346" s="101"/>
      <c r="E346" s="110"/>
      <c r="F346" s="95"/>
      <c r="G346" s="104"/>
      <c r="H346" s="95"/>
      <c r="I346" s="123"/>
      <c r="J346" s="95"/>
    </row>
    <row r="347" spans="4:10" x14ac:dyDescent="0.35">
      <c r="D347" s="101"/>
      <c r="E347" s="110"/>
      <c r="F347" s="95"/>
      <c r="G347" s="104"/>
      <c r="H347" s="95"/>
      <c r="I347" s="123"/>
      <c r="J347" s="95"/>
    </row>
    <row r="348" spans="4:10" x14ac:dyDescent="0.35">
      <c r="D348" s="101"/>
      <c r="E348" s="131"/>
      <c r="F348" s="95"/>
      <c r="G348" s="104"/>
      <c r="H348" s="103"/>
      <c r="I348" s="130"/>
      <c r="J348" s="95"/>
    </row>
    <row r="349" spans="4:10" x14ac:dyDescent="0.35">
      <c r="D349" s="101"/>
      <c r="E349" s="110"/>
      <c r="F349" s="95"/>
      <c r="G349" s="104"/>
      <c r="H349" s="101"/>
      <c r="I349" s="109"/>
      <c r="J349" s="95"/>
    </row>
    <row r="350" spans="4:10" x14ac:dyDescent="0.35">
      <c r="D350" s="101"/>
      <c r="E350" s="110"/>
      <c r="F350" s="95"/>
      <c r="G350" s="104"/>
      <c r="H350" s="101"/>
      <c r="I350" s="109"/>
      <c r="J350" s="95"/>
    </row>
    <row r="351" spans="4:10" x14ac:dyDescent="0.35">
      <c r="D351" s="101"/>
      <c r="E351" s="110"/>
      <c r="F351" s="95"/>
      <c r="G351" s="104"/>
      <c r="H351" s="101"/>
      <c r="I351" s="109"/>
      <c r="J351" s="95"/>
    </row>
    <row r="352" spans="4:10" x14ac:dyDescent="0.35">
      <c r="D352" s="101"/>
      <c r="E352" s="110"/>
      <c r="F352" s="95"/>
      <c r="G352" s="143"/>
      <c r="H352" s="101"/>
      <c r="I352" s="95"/>
      <c r="J352" s="95"/>
    </row>
    <row r="353" spans="3:10" x14ac:dyDescent="0.35">
      <c r="D353" s="101"/>
      <c r="E353" s="110"/>
      <c r="F353" s="95"/>
      <c r="G353" s="143"/>
      <c r="H353" s="101"/>
      <c r="I353" s="95"/>
      <c r="J353" s="95"/>
    </row>
    <row r="354" spans="3:10" x14ac:dyDescent="0.35">
      <c r="D354" s="100"/>
      <c r="E354" s="56"/>
      <c r="F354" s="100"/>
      <c r="G354" s="147"/>
      <c r="H354" s="100"/>
      <c r="I354" s="100"/>
      <c r="J354" s="100"/>
    </row>
    <row r="355" spans="3:10" x14ac:dyDescent="0.35">
      <c r="D355" s="95"/>
      <c r="E355" s="109"/>
      <c r="F355" s="95"/>
      <c r="G355" s="104"/>
      <c r="H355" s="95"/>
      <c r="I355" s="99"/>
      <c r="J355" s="95"/>
    </row>
    <row r="356" spans="3:10" x14ac:dyDescent="0.35">
      <c r="C356" s="61"/>
      <c r="D356" s="95"/>
      <c r="E356" s="109"/>
      <c r="F356" s="95"/>
      <c r="G356" s="104"/>
      <c r="H356" s="95"/>
      <c r="I356" s="99"/>
      <c r="J356" s="95"/>
    </row>
    <row r="357" spans="3:10" x14ac:dyDescent="0.35">
      <c r="C357" s="61"/>
      <c r="D357" s="95"/>
      <c r="E357" s="109"/>
      <c r="F357" s="95"/>
      <c r="G357" s="104"/>
      <c r="H357" s="95"/>
      <c r="I357" s="99"/>
      <c r="J357" s="95"/>
    </row>
    <row r="358" spans="3:10" x14ac:dyDescent="0.35">
      <c r="C358" s="61"/>
      <c r="D358" s="95"/>
      <c r="E358" s="109"/>
      <c r="F358" s="95"/>
      <c r="G358" s="104"/>
      <c r="H358" s="95"/>
      <c r="I358" s="99"/>
      <c r="J358" s="95"/>
    </row>
    <row r="359" spans="3:10" x14ac:dyDescent="0.35">
      <c r="C359" s="61"/>
      <c r="D359" s="95"/>
      <c r="E359" s="109"/>
      <c r="F359" s="95"/>
      <c r="G359" s="104"/>
      <c r="H359" s="95"/>
      <c r="I359" s="99"/>
      <c r="J359" s="95"/>
    </row>
    <row r="360" spans="3:10" x14ac:dyDescent="0.35">
      <c r="C360" s="61"/>
      <c r="D360" s="95"/>
      <c r="E360" s="109"/>
      <c r="F360" s="95"/>
      <c r="G360" s="104"/>
      <c r="H360" s="95"/>
      <c r="I360" s="99"/>
      <c r="J360" s="95"/>
    </row>
    <row r="361" spans="3:10" x14ac:dyDescent="0.35">
      <c r="C361" s="61"/>
      <c r="D361" s="95"/>
      <c r="E361" s="109"/>
      <c r="F361" s="95"/>
      <c r="G361" s="104"/>
      <c r="H361" s="95"/>
      <c r="I361" s="99"/>
      <c r="J361" s="95"/>
    </row>
    <row r="362" spans="3:10" x14ac:dyDescent="0.35">
      <c r="C362" s="61"/>
      <c r="D362" s="95"/>
      <c r="E362" s="109"/>
      <c r="F362" s="95"/>
      <c r="G362" s="104"/>
      <c r="H362" s="95"/>
      <c r="I362" s="99"/>
      <c r="J362" s="95"/>
    </row>
    <row r="363" spans="3:10" x14ac:dyDescent="0.35">
      <c r="C363" s="61"/>
      <c r="D363" s="95"/>
      <c r="E363" s="109"/>
      <c r="F363" s="95"/>
      <c r="G363" s="104"/>
      <c r="H363" s="99"/>
      <c r="I363" s="99"/>
      <c r="J363" s="95"/>
    </row>
    <row r="364" spans="3:10" x14ac:dyDescent="0.35">
      <c r="C364" s="61"/>
      <c r="D364" s="95"/>
      <c r="E364" s="109"/>
      <c r="F364" s="95"/>
      <c r="G364" s="104"/>
      <c r="H364" s="95"/>
      <c r="I364" s="99"/>
      <c r="J364" s="95"/>
    </row>
    <row r="365" spans="3:10" x14ac:dyDescent="0.35">
      <c r="C365" s="61"/>
      <c r="D365" s="95"/>
      <c r="E365" s="109"/>
      <c r="F365" s="95"/>
      <c r="G365" s="104"/>
      <c r="H365" s="95"/>
      <c r="I365" s="99"/>
      <c r="J365" s="95"/>
    </row>
    <row r="366" spans="3:10" x14ac:dyDescent="0.35">
      <c r="C366" s="61"/>
      <c r="D366" s="95"/>
      <c r="E366" s="109"/>
      <c r="F366" s="95"/>
      <c r="G366" s="104"/>
      <c r="H366" s="95"/>
      <c r="I366" s="99"/>
      <c r="J366" s="95"/>
    </row>
    <row r="367" spans="3:10" x14ac:dyDescent="0.35">
      <c r="C367" s="61"/>
      <c r="D367" s="95"/>
      <c r="E367" s="109"/>
      <c r="F367" s="95"/>
      <c r="G367" s="104"/>
      <c r="H367" s="95"/>
      <c r="I367" s="99"/>
      <c r="J367" s="95"/>
    </row>
    <row r="368" spans="3:10" x14ac:dyDescent="0.35">
      <c r="C368" s="61"/>
      <c r="D368" s="95"/>
      <c r="E368" s="109"/>
      <c r="F368" s="95"/>
      <c r="G368" s="104"/>
      <c r="H368" s="95"/>
      <c r="I368" s="99"/>
      <c r="J368" s="95"/>
    </row>
    <row r="369" spans="3:10" x14ac:dyDescent="0.35">
      <c r="C369" s="61"/>
      <c r="D369" s="95"/>
      <c r="E369" s="109"/>
      <c r="F369" s="95"/>
      <c r="G369" s="104"/>
      <c r="H369" s="95"/>
      <c r="I369" s="99"/>
      <c r="J369" s="95"/>
    </row>
    <row r="370" spans="3:10" x14ac:dyDescent="0.35">
      <c r="C370" s="61"/>
      <c r="D370" s="95"/>
      <c r="E370" s="109"/>
      <c r="F370" s="95"/>
      <c r="G370" s="104"/>
      <c r="H370" s="95"/>
      <c r="I370" s="99"/>
      <c r="J370" s="95"/>
    </row>
    <row r="371" spans="3:10" x14ac:dyDescent="0.35">
      <c r="C371" s="61"/>
      <c r="D371" s="95"/>
      <c r="E371" s="109"/>
      <c r="F371" s="95"/>
      <c r="G371" s="104"/>
      <c r="H371" s="95"/>
      <c r="I371" s="99"/>
      <c r="J371" s="95"/>
    </row>
    <row r="372" spans="3:10" x14ac:dyDescent="0.35">
      <c r="C372" s="61"/>
      <c r="D372" s="95"/>
      <c r="E372" s="109"/>
      <c r="F372" s="95"/>
      <c r="G372" s="104"/>
      <c r="H372" s="95"/>
      <c r="I372" s="99"/>
      <c r="J372" s="95"/>
    </row>
    <row r="373" spans="3:10" x14ac:dyDescent="0.35">
      <c r="C373" s="61"/>
      <c r="D373" s="95"/>
      <c r="E373" s="109"/>
      <c r="F373" s="95"/>
      <c r="G373" s="104"/>
      <c r="H373" s="95"/>
      <c r="I373" s="99"/>
      <c r="J373" s="95"/>
    </row>
    <row r="374" spans="3:10" x14ac:dyDescent="0.35">
      <c r="C374" s="61"/>
      <c r="D374" s="95"/>
      <c r="E374" s="109"/>
      <c r="F374" s="95"/>
      <c r="G374" s="104"/>
      <c r="H374" s="95"/>
      <c r="I374" s="99"/>
      <c r="J374" s="95"/>
    </row>
    <row r="375" spans="3:10" x14ac:dyDescent="0.35">
      <c r="C375" s="61"/>
      <c r="D375" s="95"/>
      <c r="E375" s="109"/>
      <c r="F375" s="95"/>
      <c r="G375" s="104"/>
      <c r="H375" s="95"/>
      <c r="I375" s="99"/>
      <c r="J375" s="95"/>
    </row>
    <row r="376" spans="3:10" x14ac:dyDescent="0.35">
      <c r="C376" s="61"/>
      <c r="D376" s="95"/>
      <c r="E376" s="109"/>
      <c r="F376" s="95"/>
      <c r="G376" s="104"/>
      <c r="H376" s="95"/>
      <c r="I376" s="99"/>
      <c r="J376" s="95"/>
    </row>
    <row r="377" spans="3:10" x14ac:dyDescent="0.35">
      <c r="C377" s="61"/>
      <c r="D377" s="95"/>
      <c r="E377" s="109"/>
      <c r="F377" s="95"/>
      <c r="G377" s="104"/>
      <c r="H377" s="95"/>
      <c r="I377" s="99"/>
      <c r="J377" s="95"/>
    </row>
    <row r="378" spans="3:10" x14ac:dyDescent="0.35">
      <c r="C378" s="61"/>
      <c r="D378" s="95"/>
      <c r="E378" s="109"/>
      <c r="F378" s="95"/>
      <c r="G378" s="104"/>
      <c r="H378" s="95"/>
      <c r="I378" s="99"/>
      <c r="J378" s="95"/>
    </row>
    <row r="379" spans="3:10" x14ac:dyDescent="0.35">
      <c r="C379" s="61"/>
      <c r="D379" s="95"/>
      <c r="E379" s="109"/>
      <c r="F379" s="95"/>
      <c r="G379" s="104"/>
      <c r="H379" s="95"/>
      <c r="I379" s="99"/>
      <c r="J379" s="95"/>
    </row>
    <row r="380" spans="3:10" x14ac:dyDescent="0.35">
      <c r="C380" s="61"/>
      <c r="D380" s="95"/>
      <c r="E380" s="109"/>
      <c r="F380" s="95"/>
      <c r="G380" s="104"/>
      <c r="H380" s="95"/>
      <c r="I380" s="99"/>
      <c r="J380" s="95"/>
    </row>
    <row r="381" spans="3:10" x14ac:dyDescent="0.35">
      <c r="C381" s="61"/>
      <c r="D381" s="95"/>
      <c r="E381" s="109"/>
      <c r="F381" s="95"/>
      <c r="G381" s="104"/>
      <c r="H381" s="95"/>
      <c r="I381" s="99"/>
      <c r="J381" s="95"/>
    </row>
    <row r="382" spans="3:10" x14ac:dyDescent="0.35">
      <c r="C382" s="61"/>
      <c r="D382" s="95"/>
      <c r="E382" s="109"/>
      <c r="F382" s="95"/>
      <c r="G382" s="104"/>
      <c r="H382" s="95"/>
      <c r="I382" s="99"/>
      <c r="J382" s="95"/>
    </row>
    <row r="383" spans="3:10" x14ac:dyDescent="0.35">
      <c r="C383" s="61"/>
      <c r="D383" s="95"/>
      <c r="E383" s="109"/>
      <c r="F383" s="95"/>
      <c r="G383" s="104"/>
      <c r="H383" s="95"/>
      <c r="I383" s="99"/>
      <c r="J383" s="95"/>
    </row>
    <row r="384" spans="3:10" x14ac:dyDescent="0.35">
      <c r="C384" s="61"/>
      <c r="D384" s="95"/>
      <c r="E384" s="109"/>
      <c r="F384" s="95"/>
      <c r="G384" s="104"/>
      <c r="H384" s="95"/>
      <c r="I384" s="99"/>
      <c r="J384" s="95"/>
    </row>
    <row r="385" spans="3:10" x14ac:dyDescent="0.35">
      <c r="C385" s="61"/>
      <c r="D385" s="95"/>
      <c r="E385" s="109"/>
      <c r="F385" s="95"/>
      <c r="G385" s="104"/>
      <c r="H385" s="95"/>
      <c r="I385" s="99"/>
      <c r="J385" s="95"/>
    </row>
    <row r="386" spans="3:10" x14ac:dyDescent="0.35">
      <c r="C386" s="61"/>
      <c r="D386" s="95"/>
      <c r="E386" s="109"/>
      <c r="F386" s="95"/>
      <c r="G386" s="104"/>
      <c r="H386" s="95"/>
      <c r="I386" s="99"/>
      <c r="J386" s="95"/>
    </row>
    <row r="387" spans="3:10" x14ac:dyDescent="0.35">
      <c r="C387" s="61"/>
      <c r="D387" s="95"/>
      <c r="E387" s="109"/>
      <c r="F387" s="95"/>
      <c r="G387" s="104"/>
      <c r="H387" s="95"/>
      <c r="I387" s="99"/>
      <c r="J387" s="95"/>
    </row>
    <row r="388" spans="3:10" x14ac:dyDescent="0.35">
      <c r="C388" s="61"/>
      <c r="D388" s="95"/>
      <c r="E388" s="109"/>
      <c r="F388" s="95"/>
      <c r="G388" s="104"/>
      <c r="H388" s="95"/>
      <c r="I388" s="99"/>
      <c r="J388" s="95"/>
    </row>
    <row r="389" spans="3:10" x14ac:dyDescent="0.35">
      <c r="C389" s="61"/>
      <c r="D389" s="95"/>
      <c r="E389" s="109"/>
      <c r="F389" s="95"/>
      <c r="G389" s="104"/>
      <c r="H389" s="95"/>
      <c r="I389" s="99"/>
      <c r="J389" s="95"/>
    </row>
    <row r="390" spans="3:10" x14ac:dyDescent="0.35">
      <c r="C390" s="61"/>
      <c r="D390" s="95"/>
      <c r="E390" s="109"/>
      <c r="F390" s="95"/>
      <c r="G390" s="104"/>
      <c r="H390" s="95"/>
      <c r="I390" s="99"/>
      <c r="J390" s="95"/>
    </row>
    <row r="391" spans="3:10" x14ac:dyDescent="0.35">
      <c r="C391" s="61"/>
      <c r="D391" s="95"/>
      <c r="E391" s="109"/>
      <c r="F391" s="95"/>
      <c r="G391" s="104"/>
      <c r="H391" s="95"/>
      <c r="I391" s="99"/>
      <c r="J391" s="95"/>
    </row>
    <row r="392" spans="3:10" x14ac:dyDescent="0.35">
      <c r="C392" s="61"/>
      <c r="D392" s="95"/>
      <c r="E392" s="109"/>
      <c r="F392" s="95"/>
      <c r="G392" s="104"/>
      <c r="H392" s="95"/>
      <c r="I392" s="99"/>
      <c r="J392" s="95"/>
    </row>
    <row r="393" spans="3:10" x14ac:dyDescent="0.35">
      <c r="C393" s="61"/>
      <c r="D393" s="95"/>
      <c r="E393" s="109"/>
      <c r="F393" s="95"/>
      <c r="G393" s="104"/>
      <c r="H393" s="95"/>
      <c r="I393" s="99"/>
      <c r="J393" s="95"/>
    </row>
    <row r="394" spans="3:10" x14ac:dyDescent="0.35">
      <c r="C394" s="61"/>
      <c r="D394" s="95"/>
      <c r="E394" s="109"/>
      <c r="F394" s="95"/>
      <c r="G394" s="104"/>
      <c r="H394" s="95"/>
      <c r="I394" s="99"/>
      <c r="J394" s="95"/>
    </row>
    <row r="395" spans="3:10" x14ac:dyDescent="0.35">
      <c r="C395" s="61"/>
      <c r="D395" s="95"/>
      <c r="E395" s="109"/>
      <c r="F395" s="95"/>
      <c r="G395" s="104"/>
      <c r="H395" s="95"/>
      <c r="I395" s="99"/>
      <c r="J395" s="95"/>
    </row>
    <row r="396" spans="3:10" x14ac:dyDescent="0.35">
      <c r="C396" s="61"/>
      <c r="D396" s="95"/>
      <c r="E396" s="109"/>
      <c r="F396" s="95"/>
      <c r="G396" s="104"/>
      <c r="H396" s="95"/>
      <c r="I396" s="99"/>
      <c r="J396" s="95"/>
    </row>
    <row r="397" spans="3:10" x14ac:dyDescent="0.35">
      <c r="C397" s="61"/>
      <c r="D397" s="95"/>
      <c r="E397" s="109"/>
      <c r="F397" s="95"/>
      <c r="G397" s="104"/>
      <c r="H397" s="95"/>
      <c r="I397" s="99"/>
      <c r="J397" s="95"/>
    </row>
    <row r="398" spans="3:10" x14ac:dyDescent="0.35">
      <c r="C398" s="61"/>
      <c r="D398" s="95"/>
      <c r="E398" s="109"/>
      <c r="F398" s="95"/>
      <c r="G398" s="104"/>
      <c r="H398" s="95"/>
      <c r="I398" s="99"/>
      <c r="J398" s="95"/>
    </row>
    <row r="399" spans="3:10" x14ac:dyDescent="0.35">
      <c r="C399" s="61"/>
      <c r="D399" s="95"/>
      <c r="E399" s="109"/>
      <c r="F399" s="95"/>
      <c r="G399" s="104"/>
      <c r="H399" s="95"/>
      <c r="I399" s="99"/>
      <c r="J399" s="95"/>
    </row>
    <row r="400" spans="3:10" x14ac:dyDescent="0.35">
      <c r="C400" s="61"/>
      <c r="D400" s="95"/>
      <c r="E400" s="109"/>
      <c r="F400" s="95"/>
      <c r="G400" s="104"/>
      <c r="H400" s="95"/>
      <c r="I400" s="99"/>
      <c r="J400" s="95"/>
    </row>
    <row r="401" spans="3:10" x14ac:dyDescent="0.35">
      <c r="C401" s="61"/>
      <c r="D401" s="95"/>
      <c r="E401" s="109"/>
      <c r="F401" s="95"/>
      <c r="G401" s="104"/>
      <c r="H401" s="95"/>
      <c r="I401" s="99"/>
      <c r="J401" s="95"/>
    </row>
    <row r="402" spans="3:10" x14ac:dyDescent="0.35">
      <c r="C402" s="61"/>
      <c r="D402" s="95"/>
      <c r="E402" s="109"/>
      <c r="F402" s="95"/>
      <c r="G402" s="104"/>
      <c r="H402" s="95"/>
      <c r="I402" s="99"/>
      <c r="J402" s="95"/>
    </row>
    <row r="403" spans="3:10" x14ac:dyDescent="0.35">
      <c r="C403" s="61"/>
      <c r="D403" s="95"/>
      <c r="E403" s="109"/>
      <c r="F403" s="95"/>
      <c r="G403" s="104"/>
      <c r="H403" s="95"/>
      <c r="I403" s="99"/>
      <c r="J403" s="95"/>
    </row>
    <row r="404" spans="3:10" x14ac:dyDescent="0.35">
      <c r="C404" s="61"/>
      <c r="D404" s="95"/>
      <c r="E404" s="109"/>
      <c r="F404" s="95"/>
      <c r="G404" s="104"/>
      <c r="H404" s="95"/>
      <c r="I404" s="99"/>
      <c r="J404" s="95"/>
    </row>
    <row r="405" spans="3:10" x14ac:dyDescent="0.35">
      <c r="C405" s="61"/>
      <c r="D405" s="95"/>
      <c r="E405" s="109"/>
      <c r="F405" s="95"/>
      <c r="G405" s="104"/>
      <c r="H405" s="95"/>
      <c r="I405" s="99"/>
      <c r="J405" s="95"/>
    </row>
    <row r="406" spans="3:10" x14ac:dyDescent="0.35">
      <c r="C406" s="61"/>
      <c r="D406" s="95"/>
      <c r="E406" s="109"/>
      <c r="F406" s="95"/>
      <c r="G406" s="104"/>
      <c r="H406" s="95"/>
      <c r="I406" s="99"/>
      <c r="J406" s="95"/>
    </row>
    <row r="407" spans="3:10" x14ac:dyDescent="0.35">
      <c r="C407" s="61"/>
      <c r="D407" s="95"/>
      <c r="E407" s="109"/>
      <c r="F407" s="95"/>
      <c r="G407" s="104"/>
      <c r="H407" s="95"/>
      <c r="I407" s="99"/>
      <c r="J407" s="95"/>
    </row>
    <row r="408" spans="3:10" x14ac:dyDescent="0.35">
      <c r="C408" s="61"/>
      <c r="D408" s="95"/>
      <c r="E408" s="109"/>
      <c r="F408" s="95"/>
      <c r="G408" s="104"/>
      <c r="H408" s="95"/>
      <c r="I408" s="99"/>
      <c r="J408" s="95"/>
    </row>
    <row r="409" spans="3:10" x14ac:dyDescent="0.35">
      <c r="C409" s="61"/>
      <c r="D409" s="95"/>
      <c r="E409" s="109"/>
      <c r="F409" s="95"/>
      <c r="G409" s="104"/>
      <c r="H409" s="95"/>
      <c r="I409" s="99"/>
      <c r="J409" s="95"/>
    </row>
    <row r="410" spans="3:10" x14ac:dyDescent="0.35">
      <c r="C410" s="61"/>
      <c r="D410" s="95"/>
      <c r="E410" s="109"/>
      <c r="F410" s="95"/>
      <c r="G410" s="104"/>
      <c r="H410" s="95"/>
      <c r="I410" s="99"/>
      <c r="J410" s="95"/>
    </row>
    <row r="411" spans="3:10" x14ac:dyDescent="0.35">
      <c r="C411" s="61"/>
      <c r="D411" s="95"/>
      <c r="E411" s="109"/>
      <c r="F411" s="95"/>
      <c r="G411" s="104"/>
      <c r="H411" s="95"/>
      <c r="I411" s="99"/>
      <c r="J411" s="95"/>
    </row>
    <row r="412" spans="3:10" x14ac:dyDescent="0.35">
      <c r="C412" s="61"/>
      <c r="D412" s="95"/>
      <c r="E412" s="109"/>
      <c r="F412" s="95"/>
      <c r="G412" s="104"/>
      <c r="H412" s="95"/>
      <c r="I412" s="99"/>
      <c r="J412" s="95"/>
    </row>
    <row r="413" spans="3:10" x14ac:dyDescent="0.35">
      <c r="C413" s="61"/>
      <c r="D413" s="95"/>
      <c r="E413" s="109"/>
      <c r="F413" s="95"/>
      <c r="G413" s="104"/>
      <c r="H413" s="95"/>
      <c r="I413" s="99"/>
      <c r="J413" s="95"/>
    </row>
    <row r="414" spans="3:10" x14ac:dyDescent="0.35">
      <c r="C414" s="61"/>
      <c r="D414" s="95"/>
      <c r="E414" s="109"/>
      <c r="F414" s="95"/>
      <c r="G414" s="104"/>
      <c r="H414" s="95"/>
      <c r="I414" s="99"/>
      <c r="J414" s="95"/>
    </row>
    <row r="415" spans="3:10" x14ac:dyDescent="0.35">
      <c r="C415" s="61"/>
      <c r="D415" s="95"/>
      <c r="E415" s="109"/>
      <c r="F415" s="95"/>
      <c r="G415" s="104"/>
      <c r="H415" s="95"/>
      <c r="I415" s="99"/>
      <c r="J415" s="95"/>
    </row>
    <row r="416" spans="3:10" x14ac:dyDescent="0.35">
      <c r="C416" s="61"/>
      <c r="D416" s="95"/>
      <c r="E416" s="109"/>
      <c r="F416" s="95"/>
      <c r="G416" s="104"/>
      <c r="H416" s="95"/>
      <c r="I416" s="99"/>
      <c r="J416" s="95"/>
    </row>
    <row r="417" spans="3:11" x14ac:dyDescent="0.35">
      <c r="C417" s="61"/>
      <c r="D417" s="95"/>
      <c r="E417" s="109"/>
      <c r="F417" s="95"/>
      <c r="G417" s="104"/>
      <c r="H417" s="95"/>
      <c r="I417" s="99"/>
      <c r="J417" s="95"/>
    </row>
    <row r="418" spans="3:11" x14ac:dyDescent="0.35">
      <c r="C418" s="61"/>
      <c r="D418" s="95"/>
      <c r="E418" s="109"/>
      <c r="F418" s="95"/>
      <c r="G418" s="104"/>
      <c r="H418" s="95"/>
      <c r="I418" s="99"/>
      <c r="J418" s="95"/>
    </row>
    <row r="419" spans="3:11" x14ac:dyDescent="0.35">
      <c r="C419" s="61"/>
      <c r="D419" s="95"/>
      <c r="E419" s="109"/>
      <c r="F419" s="95"/>
      <c r="G419" s="104"/>
      <c r="H419" s="95"/>
      <c r="I419" s="99"/>
      <c r="J419" s="95"/>
    </row>
    <row r="420" spans="3:11" x14ac:dyDescent="0.35">
      <c r="C420" s="61"/>
      <c r="D420" s="95"/>
      <c r="E420" s="109"/>
      <c r="F420" s="95"/>
      <c r="G420" s="104"/>
      <c r="H420" s="95"/>
      <c r="I420" s="99"/>
      <c r="J420" s="95"/>
    </row>
    <row r="421" spans="3:11" x14ac:dyDescent="0.35">
      <c r="D421" s="95"/>
      <c r="E421" s="108"/>
      <c r="F421" s="97"/>
      <c r="G421" s="142"/>
      <c r="H421" s="97"/>
      <c r="I421" s="98"/>
      <c r="J421" s="97"/>
      <c r="K421" s="132"/>
    </row>
    <row r="422" spans="3:11" x14ac:dyDescent="0.35">
      <c r="D422" s="95"/>
      <c r="E422" s="109"/>
      <c r="F422" s="95"/>
      <c r="G422" s="104"/>
      <c r="H422" s="95"/>
      <c r="I422" s="99"/>
      <c r="J422" s="95"/>
      <c r="K422" s="132"/>
    </row>
    <row r="423" spans="3:11" x14ac:dyDescent="0.35">
      <c r="D423" s="95"/>
      <c r="E423" s="109"/>
      <c r="F423" s="95"/>
      <c r="G423" s="104"/>
      <c r="H423" s="95"/>
      <c r="I423" s="99"/>
      <c r="J423" s="95"/>
      <c r="K423" s="132"/>
    </row>
    <row r="424" spans="3:11" x14ac:dyDescent="0.35">
      <c r="D424" s="95"/>
      <c r="E424" s="109"/>
      <c r="F424" s="95"/>
      <c r="G424" s="104"/>
      <c r="H424" s="95"/>
      <c r="I424" s="99"/>
      <c r="J424" s="95"/>
      <c r="K424" s="132"/>
    </row>
    <row r="425" spans="3:11" x14ac:dyDescent="0.35">
      <c r="D425" s="95"/>
      <c r="E425" s="109"/>
      <c r="F425" s="95"/>
      <c r="G425" s="104"/>
      <c r="H425" s="95"/>
      <c r="I425" s="99"/>
      <c r="J425" s="95"/>
      <c r="K425" s="132"/>
    </row>
    <row r="426" spans="3:11" x14ac:dyDescent="0.35">
      <c r="D426" s="95"/>
      <c r="E426" s="109"/>
      <c r="F426" s="95"/>
      <c r="G426" s="104"/>
      <c r="H426" s="95"/>
      <c r="I426" s="99"/>
      <c r="J426" s="95"/>
      <c r="K426" s="132"/>
    </row>
    <row r="427" spans="3:11" x14ac:dyDescent="0.35">
      <c r="D427" s="95"/>
      <c r="E427" s="109"/>
      <c r="F427" s="95"/>
      <c r="G427" s="104"/>
      <c r="H427" s="95"/>
      <c r="I427" s="99"/>
      <c r="J427" s="95"/>
      <c r="K427" s="132"/>
    </row>
    <row r="428" spans="3:11" x14ac:dyDescent="0.35">
      <c r="D428" s="95"/>
      <c r="E428" s="109"/>
      <c r="F428" s="95"/>
      <c r="G428" s="104"/>
      <c r="H428" s="95"/>
      <c r="I428" s="99"/>
      <c r="J428" s="95"/>
      <c r="K428" s="132"/>
    </row>
    <row r="429" spans="3:11" x14ac:dyDescent="0.35">
      <c r="D429" s="95"/>
      <c r="E429" s="109"/>
      <c r="F429" s="95"/>
      <c r="G429" s="104"/>
      <c r="H429" s="95"/>
      <c r="I429" s="99"/>
      <c r="J429" s="95"/>
      <c r="K429" s="132"/>
    </row>
    <row r="430" spans="3:11" x14ac:dyDescent="0.35">
      <c r="D430" s="95"/>
      <c r="E430" s="109"/>
      <c r="F430" s="95"/>
      <c r="G430" s="104"/>
      <c r="H430" s="95"/>
      <c r="I430" s="99"/>
      <c r="J430" s="95"/>
      <c r="K430" s="132"/>
    </row>
    <row r="431" spans="3:11" x14ac:dyDescent="0.35">
      <c r="D431" s="95"/>
      <c r="E431" s="109"/>
      <c r="F431" s="95"/>
      <c r="G431" s="104"/>
      <c r="H431" s="95"/>
      <c r="I431" s="99"/>
      <c r="J431" s="95"/>
      <c r="K431" s="132"/>
    </row>
    <row r="432" spans="3:11" x14ac:dyDescent="0.35">
      <c r="D432" s="95"/>
      <c r="E432" s="109"/>
      <c r="F432" s="95"/>
      <c r="G432" s="104"/>
      <c r="H432" s="95"/>
      <c r="I432" s="99"/>
      <c r="J432" s="95"/>
      <c r="K432" s="132"/>
    </row>
    <row r="433" spans="4:11" x14ac:dyDescent="0.35">
      <c r="D433" s="95"/>
      <c r="E433" s="109"/>
      <c r="F433" s="95"/>
      <c r="G433" s="104"/>
      <c r="H433" s="95"/>
      <c r="I433" s="99"/>
      <c r="J433" s="95"/>
      <c r="K433" s="132"/>
    </row>
    <row r="434" spans="4:11" x14ac:dyDescent="0.35">
      <c r="D434" s="95"/>
      <c r="E434" s="109"/>
      <c r="F434" s="95"/>
      <c r="G434" s="104"/>
      <c r="H434" s="95"/>
      <c r="I434" s="99"/>
      <c r="J434" s="95"/>
      <c r="K434" s="132"/>
    </row>
    <row r="435" spans="4:11" x14ac:dyDescent="0.35">
      <c r="D435" s="95"/>
      <c r="E435" s="109"/>
      <c r="F435" s="95"/>
      <c r="G435" s="104"/>
      <c r="H435" s="95"/>
      <c r="I435" s="99"/>
      <c r="J435" s="95"/>
      <c r="K435" s="132"/>
    </row>
    <row r="436" spans="4:11" x14ac:dyDescent="0.35">
      <c r="D436" s="95"/>
      <c r="E436" s="109"/>
      <c r="F436" s="95"/>
      <c r="G436" s="104"/>
      <c r="H436" s="95"/>
      <c r="I436" s="99"/>
      <c r="J436" s="95"/>
      <c r="K436" s="132"/>
    </row>
    <row r="437" spans="4:11" x14ac:dyDescent="0.35">
      <c r="D437" s="95"/>
      <c r="E437" s="109"/>
      <c r="F437" s="95"/>
      <c r="G437" s="104"/>
      <c r="H437" s="95"/>
      <c r="I437" s="99"/>
      <c r="J437" s="95"/>
      <c r="K437" s="132"/>
    </row>
    <row r="438" spans="4:11" x14ac:dyDescent="0.35">
      <c r="D438" s="95"/>
      <c r="E438" s="109"/>
      <c r="F438" s="95"/>
      <c r="G438" s="104"/>
      <c r="H438" s="95"/>
      <c r="I438" s="99"/>
      <c r="J438" s="95"/>
      <c r="K438" s="132"/>
    </row>
    <row r="439" spans="4:11" x14ac:dyDescent="0.35">
      <c r="D439" s="95"/>
      <c r="E439" s="109"/>
      <c r="F439" s="95"/>
      <c r="G439" s="104"/>
      <c r="H439" s="95"/>
      <c r="I439" s="99"/>
      <c r="J439" s="95"/>
      <c r="K439" s="132"/>
    </row>
    <row r="440" spans="4:11" x14ac:dyDescent="0.35">
      <c r="D440" s="95"/>
      <c r="E440" s="109"/>
      <c r="F440" s="95"/>
      <c r="G440" s="104"/>
      <c r="H440" s="95"/>
      <c r="I440" s="99"/>
      <c r="J440" s="95"/>
      <c r="K440" s="132"/>
    </row>
    <row r="441" spans="4:11" x14ac:dyDescent="0.35">
      <c r="D441" s="95"/>
      <c r="E441" s="109"/>
      <c r="F441" s="95"/>
      <c r="G441" s="104"/>
      <c r="H441" s="95"/>
      <c r="I441" s="99"/>
      <c r="J441" s="95"/>
      <c r="K441" s="132"/>
    </row>
    <row r="442" spans="4:11" x14ac:dyDescent="0.35">
      <c r="D442" s="95"/>
      <c r="E442" s="109"/>
      <c r="F442" s="95"/>
      <c r="G442" s="104"/>
      <c r="H442" s="95"/>
      <c r="I442" s="99"/>
      <c r="J442" s="95"/>
      <c r="K442" s="132"/>
    </row>
    <row r="443" spans="4:11" x14ac:dyDescent="0.35">
      <c r="D443" s="95"/>
      <c r="E443" s="109"/>
      <c r="F443" s="95"/>
      <c r="G443" s="104"/>
      <c r="H443" s="95"/>
      <c r="I443" s="99"/>
      <c r="J443" s="95"/>
      <c r="K443" s="132"/>
    </row>
    <row r="444" spans="4:11" x14ac:dyDescent="0.35">
      <c r="D444" s="95"/>
      <c r="E444" s="109"/>
      <c r="F444" s="95"/>
      <c r="G444" s="104"/>
      <c r="H444" s="95"/>
      <c r="I444" s="99"/>
      <c r="J444" s="95"/>
      <c r="K444" s="132"/>
    </row>
    <row r="445" spans="4:11" x14ac:dyDescent="0.35">
      <c r="D445" s="95"/>
      <c r="E445" s="109"/>
      <c r="F445" s="95"/>
      <c r="G445" s="104"/>
      <c r="H445" s="95"/>
      <c r="I445" s="99"/>
      <c r="J445" s="95"/>
      <c r="K445" s="132"/>
    </row>
    <row r="446" spans="4:11" x14ac:dyDescent="0.35">
      <c r="D446" s="95"/>
      <c r="E446" s="109"/>
      <c r="F446" s="95"/>
      <c r="G446" s="104"/>
      <c r="H446" s="95"/>
      <c r="I446" s="99"/>
      <c r="J446" s="95"/>
      <c r="K446" s="132"/>
    </row>
    <row r="447" spans="4:11" x14ac:dyDescent="0.35">
      <c r="D447" s="95"/>
      <c r="E447" s="109"/>
      <c r="F447" s="95"/>
      <c r="G447" s="104"/>
      <c r="H447" s="95"/>
      <c r="I447" s="99"/>
      <c r="J447" s="95"/>
      <c r="K447" s="132"/>
    </row>
    <row r="448" spans="4:11" x14ac:dyDescent="0.35">
      <c r="D448" s="95"/>
      <c r="E448" s="109"/>
      <c r="F448" s="95"/>
      <c r="G448" s="104"/>
      <c r="H448" s="95"/>
      <c r="I448" s="99"/>
      <c r="J448" s="133"/>
      <c r="K448" s="132"/>
    </row>
    <row r="449" spans="4:11" x14ac:dyDescent="0.35">
      <c r="D449" s="95"/>
      <c r="E449" s="109"/>
      <c r="F449" s="95"/>
      <c r="G449" s="104"/>
      <c r="H449" s="95"/>
      <c r="I449" s="134"/>
      <c r="J449" s="197"/>
      <c r="K449" s="197"/>
    </row>
    <row r="450" spans="4:11" x14ac:dyDescent="0.35">
      <c r="D450" s="95"/>
      <c r="E450" s="109"/>
      <c r="F450" s="95"/>
      <c r="G450" s="104"/>
      <c r="H450" s="95"/>
      <c r="I450" s="99"/>
      <c r="J450" s="135"/>
      <c r="K450" s="132"/>
    </row>
    <row r="451" spans="4:11" x14ac:dyDescent="0.35">
      <c r="D451" s="95"/>
      <c r="E451" s="109"/>
      <c r="F451" s="95"/>
      <c r="G451" s="104"/>
      <c r="H451" s="95"/>
      <c r="I451" s="99"/>
      <c r="J451" s="95"/>
      <c r="K451" s="132"/>
    </row>
    <row r="452" spans="4:11" x14ac:dyDescent="0.35">
      <c r="D452" s="95"/>
      <c r="E452" s="109"/>
      <c r="F452" s="95"/>
      <c r="G452" s="104"/>
      <c r="H452" s="95"/>
      <c r="I452" s="99"/>
      <c r="J452" s="95"/>
      <c r="K452" s="132"/>
    </row>
    <row r="453" spans="4:11" x14ac:dyDescent="0.35">
      <c r="D453" s="95"/>
      <c r="E453" s="109"/>
      <c r="F453" s="95"/>
      <c r="G453" s="104"/>
      <c r="H453" s="95"/>
      <c r="I453" s="99"/>
      <c r="J453" s="95"/>
      <c r="K453" s="132"/>
    </row>
    <row r="454" spans="4:11" x14ac:dyDescent="0.35">
      <c r="D454" s="95"/>
      <c r="E454" s="109"/>
      <c r="F454" s="95"/>
      <c r="G454" s="104"/>
      <c r="H454" s="95"/>
      <c r="I454" s="99"/>
      <c r="J454" s="95"/>
      <c r="K454" s="132"/>
    </row>
    <row r="455" spans="4:11" x14ac:dyDescent="0.35">
      <c r="D455" s="95"/>
      <c r="E455" s="109"/>
      <c r="F455" s="95"/>
      <c r="G455" s="104"/>
      <c r="H455" s="95"/>
      <c r="I455" s="99"/>
      <c r="J455" s="95"/>
      <c r="K455" s="132"/>
    </row>
    <row r="456" spans="4:11" x14ac:dyDescent="0.35">
      <c r="D456" s="95"/>
      <c r="E456" s="109"/>
      <c r="F456" s="95"/>
      <c r="G456" s="104"/>
      <c r="H456" s="95"/>
      <c r="I456" s="99"/>
      <c r="J456" s="95"/>
      <c r="K456" s="132"/>
    </row>
    <row r="457" spans="4:11" x14ac:dyDescent="0.35">
      <c r="D457" s="95"/>
      <c r="E457" s="109"/>
      <c r="F457" s="95"/>
      <c r="G457" s="104"/>
      <c r="H457" s="95"/>
      <c r="I457" s="99"/>
      <c r="J457" s="95"/>
      <c r="K457" s="132"/>
    </row>
    <row r="458" spans="4:11" x14ac:dyDescent="0.35">
      <c r="D458" s="95"/>
      <c r="E458" s="109"/>
      <c r="F458" s="95"/>
      <c r="G458" s="104"/>
      <c r="H458" s="95"/>
      <c r="I458" s="99"/>
      <c r="J458" s="95"/>
      <c r="K458"/>
    </row>
    <row r="459" spans="4:11" x14ac:dyDescent="0.35">
      <c r="D459" s="95"/>
      <c r="E459" s="109"/>
      <c r="F459" s="95"/>
      <c r="G459" s="104"/>
      <c r="H459" s="95"/>
      <c r="I459" s="99"/>
      <c r="J459" s="95"/>
      <c r="K459"/>
    </row>
    <row r="460" spans="4:11" x14ac:dyDescent="0.35">
      <c r="D460" s="13"/>
      <c r="E460" s="14"/>
      <c r="F460" s="13"/>
      <c r="G460" s="148"/>
      <c r="H460" s="13"/>
      <c r="I460" s="136"/>
      <c r="J460" s="13"/>
      <c r="K460"/>
    </row>
    <row r="461" spans="4:11" x14ac:dyDescent="0.35">
      <c r="D461" s="101"/>
      <c r="E461" s="110"/>
      <c r="F461" s="101"/>
      <c r="G461" s="143"/>
      <c r="H461" s="94"/>
      <c r="I461" s="94"/>
      <c r="J461" s="95"/>
    </row>
    <row r="462" spans="4:11" x14ac:dyDescent="0.35">
      <c r="D462" s="103"/>
      <c r="E462" s="108"/>
      <c r="F462" s="101"/>
      <c r="G462" s="142"/>
      <c r="H462" s="97"/>
      <c r="I462" s="98"/>
      <c r="J462" s="97"/>
    </row>
    <row r="463" spans="4:11" x14ac:dyDescent="0.35">
      <c r="D463" s="101"/>
      <c r="E463" s="109"/>
      <c r="F463" s="101"/>
      <c r="G463" s="104"/>
      <c r="H463" s="95"/>
      <c r="I463" s="99"/>
      <c r="J463" s="95"/>
    </row>
    <row r="464" spans="4:11" x14ac:dyDescent="0.35">
      <c r="D464" s="101"/>
      <c r="E464" s="109"/>
      <c r="F464" s="101"/>
      <c r="G464" s="104"/>
      <c r="H464" s="95"/>
      <c r="I464" s="95"/>
      <c r="J464" s="95"/>
    </row>
    <row r="465" spans="4:10" x14ac:dyDescent="0.35">
      <c r="D465" s="103"/>
      <c r="E465" s="109"/>
      <c r="F465" s="101"/>
      <c r="G465" s="104"/>
      <c r="H465" s="95"/>
      <c r="I465" s="99"/>
      <c r="J465" s="95"/>
    </row>
    <row r="466" spans="4:10" x14ac:dyDescent="0.35">
      <c r="D466" s="101"/>
      <c r="E466" s="109"/>
      <c r="F466" s="101"/>
      <c r="G466" s="104"/>
      <c r="H466" s="95"/>
      <c r="I466" s="95"/>
      <c r="J466" s="95"/>
    </row>
    <row r="467" spans="4:10" x14ac:dyDescent="0.35">
      <c r="D467" s="101"/>
      <c r="E467" s="109"/>
      <c r="F467" s="101"/>
      <c r="G467" s="104"/>
      <c r="H467" s="95"/>
      <c r="I467" s="95"/>
      <c r="J467" s="95"/>
    </row>
    <row r="468" spans="4:10" x14ac:dyDescent="0.35">
      <c r="D468" s="103"/>
      <c r="E468" s="109"/>
      <c r="F468" s="101"/>
      <c r="G468" s="104"/>
      <c r="H468" s="95"/>
      <c r="I468" s="99"/>
      <c r="J468" s="95"/>
    </row>
    <row r="469" spans="4:10" x14ac:dyDescent="0.35">
      <c r="D469" s="101"/>
      <c r="E469" s="109"/>
      <c r="F469" s="101"/>
      <c r="G469" s="104"/>
      <c r="H469" s="95"/>
      <c r="I469" s="95"/>
      <c r="J469" s="95"/>
    </row>
    <row r="470" spans="4:10" x14ac:dyDescent="0.35">
      <c r="D470" s="101"/>
      <c r="E470" s="109"/>
      <c r="F470" s="101"/>
      <c r="G470" s="104"/>
      <c r="H470" s="95"/>
      <c r="I470" s="95"/>
      <c r="J470" s="95"/>
    </row>
    <row r="471" spans="4:10" x14ac:dyDescent="0.35">
      <c r="D471" s="103"/>
      <c r="E471" s="109"/>
      <c r="F471" s="101"/>
      <c r="G471" s="104"/>
      <c r="H471" s="95"/>
      <c r="I471" s="95"/>
      <c r="J471" s="95"/>
    </row>
    <row r="472" spans="4:10" x14ac:dyDescent="0.35">
      <c r="D472" s="101"/>
      <c r="E472" s="109"/>
      <c r="F472" s="101"/>
      <c r="G472" s="104"/>
      <c r="H472" s="95"/>
      <c r="I472" s="99"/>
      <c r="J472" s="95"/>
    </row>
    <row r="473" spans="4:10" x14ac:dyDescent="0.35">
      <c r="D473" s="101"/>
      <c r="E473" s="109"/>
      <c r="F473" s="101"/>
      <c r="G473" s="104"/>
      <c r="H473" s="95"/>
      <c r="I473" s="95"/>
      <c r="J473" s="95"/>
    </row>
    <row r="474" spans="4:10" x14ac:dyDescent="0.35">
      <c r="D474" s="103"/>
      <c r="E474" s="109"/>
      <c r="F474" s="101"/>
      <c r="G474" s="104"/>
      <c r="H474" s="95"/>
      <c r="I474" s="99"/>
      <c r="J474" s="95"/>
    </row>
    <row r="475" spans="4:10" x14ac:dyDescent="0.35">
      <c r="D475" s="101"/>
      <c r="E475" s="109"/>
      <c r="F475" s="101"/>
      <c r="G475" s="104"/>
      <c r="H475" s="95"/>
      <c r="I475" s="99"/>
      <c r="J475" s="95"/>
    </row>
    <row r="476" spans="4:10" x14ac:dyDescent="0.35">
      <c r="D476" s="101"/>
      <c r="E476" s="109"/>
      <c r="F476" s="101"/>
      <c r="G476" s="104"/>
      <c r="H476" s="95"/>
      <c r="I476" s="99"/>
      <c r="J476" s="95"/>
    </row>
    <row r="477" spans="4:10" x14ac:dyDescent="0.35">
      <c r="D477" s="100"/>
      <c r="E477" s="56"/>
      <c r="F477" s="100"/>
      <c r="G477" s="147"/>
      <c r="H477" s="100"/>
      <c r="I477" s="137"/>
      <c r="J477" s="100"/>
    </row>
    <row r="478" spans="4:10" x14ac:dyDescent="0.35">
      <c r="D478" s="100"/>
      <c r="E478" s="56"/>
      <c r="F478" s="100"/>
      <c r="G478" s="147"/>
      <c r="H478" s="100"/>
      <c r="I478" s="137"/>
      <c r="J478" s="100"/>
    </row>
    <row r="479" spans="4:10" x14ac:dyDescent="0.35">
      <c r="D479" s="100"/>
      <c r="E479" s="56"/>
      <c r="F479" s="100"/>
      <c r="G479" s="147"/>
      <c r="H479" s="100"/>
      <c r="I479" s="137"/>
      <c r="J479" s="100"/>
    </row>
    <row r="480" spans="4:10" x14ac:dyDescent="0.35">
      <c r="D480" s="100"/>
      <c r="E480" s="56"/>
      <c r="F480" s="100"/>
      <c r="G480" s="147"/>
      <c r="H480" s="100"/>
      <c r="I480" s="137"/>
      <c r="J480" s="100"/>
    </row>
    <row r="481" spans="4:10" x14ac:dyDescent="0.35">
      <c r="D481" s="100"/>
      <c r="E481" s="56"/>
      <c r="F481" s="100"/>
      <c r="G481" s="147"/>
      <c r="H481" s="100"/>
      <c r="I481" s="137"/>
      <c r="J481" s="100"/>
    </row>
    <row r="482" spans="4:10" x14ac:dyDescent="0.35">
      <c r="D482" s="100"/>
      <c r="E482" s="56"/>
      <c r="F482" s="100"/>
      <c r="G482" s="147"/>
      <c r="H482" s="100"/>
      <c r="I482" s="137"/>
      <c r="J482" s="100"/>
    </row>
    <row r="483" spans="4:10" x14ac:dyDescent="0.35">
      <c r="D483" s="100"/>
      <c r="E483" s="56"/>
      <c r="F483" s="100"/>
      <c r="G483" s="147"/>
      <c r="H483" s="100"/>
      <c r="I483" s="137"/>
      <c r="J483" s="100"/>
    </row>
    <row r="484" spans="4:10" x14ac:dyDescent="0.35">
      <c r="D484" s="100"/>
      <c r="E484" s="56"/>
      <c r="F484" s="100"/>
      <c r="G484" s="147"/>
      <c r="H484" s="100"/>
      <c r="I484" s="137"/>
      <c r="J484" s="100"/>
    </row>
    <row r="485" spans="4:10" x14ac:dyDescent="0.35">
      <c r="D485" s="100"/>
      <c r="E485" s="56"/>
      <c r="F485" s="100"/>
      <c r="G485" s="147"/>
      <c r="H485" s="100"/>
      <c r="I485" s="137"/>
      <c r="J485" s="100"/>
    </row>
    <row r="486" spans="4:10" x14ac:dyDescent="0.35">
      <c r="D486" s="100"/>
      <c r="E486" s="56"/>
      <c r="F486" s="100"/>
      <c r="G486" s="147"/>
      <c r="H486" s="100"/>
      <c r="I486" s="137"/>
      <c r="J486" s="100"/>
    </row>
    <row r="487" spans="4:10" x14ac:dyDescent="0.35">
      <c r="D487" s="100"/>
      <c r="E487" s="56"/>
      <c r="F487" s="100"/>
      <c r="G487" s="147"/>
      <c r="H487" s="100"/>
      <c r="I487" s="137"/>
      <c r="J487" s="100"/>
    </row>
    <row r="488" spans="4:10" x14ac:dyDescent="0.35">
      <c r="D488" s="100"/>
      <c r="E488" s="56"/>
      <c r="F488" s="100"/>
      <c r="G488" s="147"/>
      <c r="H488" s="100"/>
      <c r="I488" s="137"/>
      <c r="J488" s="100"/>
    </row>
    <row r="489" spans="4:10" x14ac:dyDescent="0.35">
      <c r="D489" s="100"/>
      <c r="E489" s="56"/>
      <c r="F489" s="100"/>
      <c r="G489" s="147"/>
      <c r="H489" s="100"/>
      <c r="I489" s="137"/>
      <c r="J489" s="100"/>
    </row>
    <row r="490" spans="4:10" x14ac:dyDescent="0.35">
      <c r="D490" s="100"/>
      <c r="E490" s="56"/>
      <c r="F490" s="100"/>
      <c r="G490" s="147"/>
      <c r="H490" s="100"/>
      <c r="I490" s="137"/>
      <c r="J490" s="100"/>
    </row>
    <row r="491" spans="4:10" x14ac:dyDescent="0.35">
      <c r="D491" s="100"/>
      <c r="E491" s="56"/>
      <c r="F491" s="100"/>
      <c r="G491" s="147"/>
      <c r="H491" s="100"/>
      <c r="I491" s="137"/>
      <c r="J491" s="100"/>
    </row>
    <row r="492" spans="4:10" x14ac:dyDescent="0.35">
      <c r="E492" s="121"/>
      <c r="I492" s="138"/>
    </row>
    <row r="493" spans="4:10" x14ac:dyDescent="0.35">
      <c r="E493" s="121"/>
      <c r="I493" s="138"/>
    </row>
    <row r="494" spans="4:10" x14ac:dyDescent="0.35">
      <c r="D494" s="62" t="s">
        <v>61</v>
      </c>
      <c r="E494" s="121" t="s">
        <v>62</v>
      </c>
      <c r="F494" s="62" t="s">
        <v>17</v>
      </c>
      <c r="G494" s="139">
        <v>13</v>
      </c>
      <c r="H494" s="62" t="s">
        <v>55</v>
      </c>
    </row>
    <row r="894" spans="4:7" x14ac:dyDescent="0.35">
      <c r="D894" s="62" t="s">
        <v>14</v>
      </c>
      <c r="E894" s="105" t="s">
        <v>11</v>
      </c>
      <c r="F894" s="62" t="s">
        <v>13</v>
      </c>
      <c r="G894" s="139">
        <v>29</v>
      </c>
    </row>
  </sheetData>
  <sheetProtection formatCells="0" sort="0" autoFilter="0"/>
  <autoFilter ref="A1:G278" xr:uid="{00000000-0009-0000-0000-000000000000}"/>
  <mergeCells count="1">
    <mergeCell ref="J449:K449"/>
  </mergeCells>
  <phoneticPr fontId="10" type="noConversion"/>
  <dataValidations count="1">
    <dataValidation type="list" allowBlank="1" showInputMessage="1" showErrorMessage="1" sqref="G42:G48 G61:G62 G64:G65 G80 G100:G101 G128:G132 G152 G175 G178:G179 G6 G23:G25 G53:G56 G27:G28 G30:G31 G33:G34 G36:G37 G39:G40" xr:uid="{00000000-0002-0000-0000-000000000000}">
      <formula1>IndAge</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pageSetUpPr fitToPage="1"/>
  </sheetPr>
  <dimension ref="A1:V581"/>
  <sheetViews>
    <sheetView showZeros="0" workbookViewId="0">
      <selection activeCell="J12" sqref="J12"/>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7.269531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82</v>
      </c>
      <c r="B1" s="203"/>
      <c r="C1" s="203"/>
      <c r="D1" s="203"/>
      <c r="E1" s="203"/>
      <c r="F1" s="203"/>
      <c r="G1" s="204" t="s">
        <v>81</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120</v>
      </c>
      <c r="D4" s="63" t="str">
        <f>IF(ISBLANK(C4),"",VLOOKUP($C4,'Event Inputs'!$D$4:'Event Inputs'!$J$895,2,FALSE))</f>
        <v>Georgia Hawkins</v>
      </c>
      <c r="E4" s="65" t="str">
        <f>IF(ISBLANK(C4),"",VLOOKUP($C4,'Event Inputs'!$D$4:'Event Inputs'!$J$895,4,FALSE))</f>
        <v>Open</v>
      </c>
      <c r="F4" s="63" t="str">
        <f>IF(ISBLANK(C4),"",VLOOKUP($C4,'Event Inputs'!$D$4:'Event Inputs'!$J$895,3,FALSE))</f>
        <v>Gyllyngvase</v>
      </c>
      <c r="G4" s="88">
        <v>1</v>
      </c>
      <c r="H4" s="60">
        <f>IF(ISTEXT(I4),IF(G4=G3,H3,IF(G4=G5,IF( G4=G6,(10+8+6)/3,IF(G4=G5,(10+8)/2) ),10) )," ")</f>
        <v>10</v>
      </c>
      <c r="I4" s="62" t="s">
        <v>156</v>
      </c>
      <c r="J4" s="63" t="str">
        <f>IF(ISBLANK(I4),"",VLOOKUP($I4,'Event Inputs'!$D$4:'Event Inputs'!$J$895,2,FALSE))</f>
        <v>Joshua Golden Clarke</v>
      </c>
      <c r="K4" s="65" t="str">
        <f>IF(ISBLANK(I4),"",VLOOKUP($I4,'Event Inputs'!$D$4:'Event Inputs'!$J$895,4,FALSE))</f>
        <v>Open</v>
      </c>
      <c r="L4" s="63" t="str">
        <f>IF(ISBLANK(I4),"",VLOOKUP($I4,'Event Inputs'!$D$4:'Event Inputs'!$J$895,3,FALSE))</f>
        <v>Newquay</v>
      </c>
      <c r="M4" s="82" t="str">
        <f>'Event Inputs'!A4</f>
        <v>Portreath</v>
      </c>
      <c r="N4" s="83">
        <f>O4+P4</f>
        <v>22</v>
      </c>
      <c r="O4" s="84">
        <f>SUMIF($F$4:$F$21,M4,$B$4:$B$21)</f>
        <v>1</v>
      </c>
      <c r="P4" s="79">
        <f>SUMIF($L$4:$L$21,M4,$H$4:$H$21)</f>
        <v>21</v>
      </c>
      <c r="Q4" s="85">
        <f>COUNTIFS($A$4:$A$21,1,$F$4:$F$21,$M4)*$S$1</f>
        <v>0</v>
      </c>
      <c r="R4" s="85">
        <f>COUNTIFS($A$4:$A$21,2,$F$4:$F$21,$M4)*$S$1</f>
        <v>0</v>
      </c>
      <c r="S4" s="85">
        <f>COUNTIFS($A$4:$A$21,3,$F$4:$F$21,$M4)*$S$1</f>
        <v>0</v>
      </c>
      <c r="T4" s="85">
        <f>COUNTIFS($G$4:$G$21,1,$L$4:$L$21,$M4)*$S$1</f>
        <v>0</v>
      </c>
      <c r="U4" s="85">
        <f>COUNTIFS($G$4:$G$21,2,$L$4:$L$21,$M4)*$S$1</f>
        <v>1</v>
      </c>
      <c r="V4" s="85">
        <f>COUNTIFS($G$4:$G$21,3,$L$4:$L$21,$M4)*$S$1</f>
        <v>1</v>
      </c>
    </row>
    <row r="5" spans="1:22" x14ac:dyDescent="0.35">
      <c r="A5" s="88">
        <v>2</v>
      </c>
      <c r="B5" s="60">
        <f>IF(ISTEXT(C5),IF(A5=A4,B4,IF(A5=A6,IF( A5=A7,(8+6+5)/3,IF(A5=A6,(8+6)/2) ),8) )," ")</f>
        <v>8</v>
      </c>
      <c r="C5" s="62" t="s">
        <v>145</v>
      </c>
      <c r="D5" s="63" t="str">
        <f>IF(ISBLANK(C5),"",VLOOKUP($C5,'Event Inputs'!$D$4:'Event Inputs'!$J$895,2,FALSE))</f>
        <v>Hannah Temme</v>
      </c>
      <c r="E5" s="65" t="str">
        <f>IF(ISBLANK(C5),"",VLOOKUP($C5,'Event Inputs'!$D$4:'Event Inputs'!$J$895,4,FALSE))</f>
        <v>Open</v>
      </c>
      <c r="F5" s="63" t="str">
        <f>IF(ISBLANK(C5),"",VLOOKUP($C5,'Event Inputs'!$D$4:'Event Inputs'!$J$895,3,FALSE))</f>
        <v>Newquay</v>
      </c>
      <c r="G5" s="88">
        <v>2</v>
      </c>
      <c r="H5" s="60">
        <f>IF(ISTEXT(I5),IF(G5=G4,H4,IF(G5=G6,IF( G5=G7,(8+6+5)/3,IF(G5=G6,(8+6)/2) ),8) )," ")</f>
        <v>8</v>
      </c>
      <c r="I5" s="62" t="s">
        <v>255</v>
      </c>
      <c r="J5" s="63" t="str">
        <f>IF(ISBLANK(I5),"",VLOOKUP($I5,'Event Inputs'!$D$4:'Event Inputs'!$J$895,2,FALSE))</f>
        <v>Harry Larkin</v>
      </c>
      <c r="K5" s="65" t="str">
        <f>IF(ISBLANK(I5),"",VLOOKUP($I5,'Event Inputs'!$D$4:'Event Inputs'!$J$895,4,FALSE))</f>
        <v>Open</v>
      </c>
      <c r="L5" s="63" t="str">
        <f>IF(ISBLANK(I5),"",VLOOKUP($I5,'Event Inputs'!$D$4:'Event Inputs'!$J$895,3,FALSE))</f>
        <v>Portreath</v>
      </c>
      <c r="M5" s="82" t="str">
        <f>'Event Inputs'!A5</f>
        <v>Bude</v>
      </c>
      <c r="N5" s="83">
        <f t="shared" ref="N5:N44" si="0">O5+P5</f>
        <v>3</v>
      </c>
      <c r="O5" s="84">
        <f t="shared" ref="O5:O44" si="1">SUMIF($F$4:$F$21,M5,$B$4:$B$21)</f>
        <v>3</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160</v>
      </c>
      <c r="D6" s="63" t="str">
        <f>IF(ISBLANK(C6),"",VLOOKUP($C6,'Event Inputs'!$D$4:'Event Inputs'!$J$895,2,FALSE))</f>
        <v>Esme Rogers</v>
      </c>
      <c r="E6" s="65" t="str">
        <f>IF(ISBLANK(C6),"",VLOOKUP($C6,'Event Inputs'!$D$4:'Event Inputs'!$J$895,4,FALSE))</f>
        <v>Open</v>
      </c>
      <c r="F6" s="63" t="str">
        <f>IF(ISBLANK(C6),"",VLOOKUP($C6,'Event Inputs'!$D$4:'Event Inputs'!$J$895,3,FALSE))</f>
        <v>Perranporth</v>
      </c>
      <c r="G6" s="88">
        <v>3</v>
      </c>
      <c r="H6" s="60">
        <f>IF(ISTEXT(I6),IF(G6=G5,H5,IF(G6=G7,IF( G6=G8,(6+5+4)/3,IF(G6=G7,(6+5)/2) ),6) )," ")</f>
        <v>6</v>
      </c>
      <c r="I6" s="62" t="s">
        <v>185</v>
      </c>
      <c r="J6" s="63" t="str">
        <f>IF(ISBLANK(I6),"",VLOOKUP($I6,'Event Inputs'!$D$4:'Event Inputs'!$J$895,2,FALSE))</f>
        <v>Steven  Lewis</v>
      </c>
      <c r="K6" s="65" t="str">
        <f>IF(ISBLANK(I6),"",VLOOKUP($I6,'Event Inputs'!$D$4:'Event Inputs'!$J$895,4,FALSE))</f>
        <v>Open</v>
      </c>
      <c r="L6" s="63" t="str">
        <f>IF(ISBLANK(I6),"",VLOOKUP($I6,'Event Inputs'!$D$4:'Event Inputs'!$J$895,3,FALSE))</f>
        <v>Portreath</v>
      </c>
      <c r="M6" s="82" t="str">
        <f>'Event Inputs'!A6</f>
        <v>Gyllyngvase</v>
      </c>
      <c r="N6" s="83">
        <f t="shared" si="0"/>
        <v>18</v>
      </c>
      <c r="O6" s="84">
        <f t="shared" si="1"/>
        <v>15</v>
      </c>
      <c r="P6" s="79">
        <f t="shared" si="2"/>
        <v>3</v>
      </c>
      <c r="Q6" s="85">
        <f t="shared" si="3"/>
        <v>1</v>
      </c>
      <c r="R6" s="85">
        <f t="shared" si="4"/>
        <v>0</v>
      </c>
      <c r="S6" s="85">
        <f t="shared" si="5"/>
        <v>0</v>
      </c>
      <c r="T6" s="85">
        <f t="shared" si="6"/>
        <v>0</v>
      </c>
      <c r="U6" s="85">
        <f t="shared" si="7"/>
        <v>0</v>
      </c>
      <c r="V6" s="85">
        <f t="shared" si="8"/>
        <v>0</v>
      </c>
    </row>
    <row r="7" spans="1:22" x14ac:dyDescent="0.35">
      <c r="A7" s="88">
        <v>4</v>
      </c>
      <c r="B7" s="60">
        <f>IF(ISTEXT(C7),IF(A7=A6,B6,IF(A7=A8,IF( A7=A9,(5+4+3)/3,IF(A7=A8,(5+4)/2) ),5) )," ")</f>
        <v>5</v>
      </c>
      <c r="C7" s="62" t="s">
        <v>123</v>
      </c>
      <c r="D7" s="63" t="str">
        <f>IF(ISBLANK(C7),"",VLOOKUP($C7,'Event Inputs'!$D$4:'Event Inputs'!$J$895,2,FALSE))</f>
        <v>Rosie Edwards</v>
      </c>
      <c r="E7" s="65" t="str">
        <f>IF(ISBLANK(C7),"",VLOOKUP($C7,'Event Inputs'!$D$4:'Event Inputs'!$J$895,4,FALSE))</f>
        <v>Open</v>
      </c>
      <c r="F7" s="63" t="str">
        <f>IF(ISBLANK(C7),"",VLOOKUP($C7,'Event Inputs'!$D$4:'Event Inputs'!$J$895,3,FALSE))</f>
        <v>Gyllyngvase</v>
      </c>
      <c r="G7" s="88">
        <v>4</v>
      </c>
      <c r="H7" s="60">
        <f>IF(ISTEXT(I7),IF(G7=G6,H6,IF(G7=G8,IF( G7=G9,(5+4+3)/3,IF(G7=G8,(5+4)/2) ),5) )," ")</f>
        <v>5</v>
      </c>
      <c r="I7" s="62" t="s">
        <v>186</v>
      </c>
      <c r="J7" s="63" t="str">
        <f>IF(ISBLANK(I7),"",VLOOKUP($I7,'Event Inputs'!$D$4:'Event Inputs'!$J$895,2,FALSE))</f>
        <v xml:space="preserve">Jake Beaumont </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141</v>
      </c>
      <c r="D8" s="63" t="str">
        <f>IF(ISBLANK(C8),"",VLOOKUP($C8,'Event Inputs'!$D$4:'Event Inputs'!$J$895,2,FALSE))</f>
        <v>Vicky Burlingham</v>
      </c>
      <c r="E8" s="65" t="str">
        <f>IF(ISBLANK(C8),"",VLOOKUP($C8,'Event Inputs'!$D$4:'Event Inputs'!$J$895,4,FALSE))</f>
        <v>Open</v>
      </c>
      <c r="F8" s="63" t="str">
        <f>IF(ISBLANK(C8),"",VLOOKUP($C8,'Event Inputs'!$D$4:'Event Inputs'!$J$895,3,FALSE))</f>
        <v>Hayle</v>
      </c>
      <c r="G8" s="88">
        <v>5</v>
      </c>
      <c r="H8" s="60">
        <f>IF(ISTEXT(I8),IF(G8=G7,H7,IF(G8=G9,IF( G8=G10,(4+3+2)/3,IF(G8=G9,(4+3)/2) ),4) )," ")</f>
        <v>4</v>
      </c>
      <c r="I8" s="62" t="s">
        <v>149</v>
      </c>
      <c r="J8" s="63" t="str">
        <f>IF(ISBLANK(I8),"",VLOOKUP($I8,'Event Inputs'!$D$4:'Event Inputs'!$J$895,2,FALSE))</f>
        <v>Zayd Neseyif</v>
      </c>
      <c r="K8" s="65" t="str">
        <f>IF(ISBLANK(I8),"",VLOOKUP($I8,'Event Inputs'!$D$4:'Event Inputs'!$J$895,4,FALSE))</f>
        <v>Open</v>
      </c>
      <c r="L8" s="63" t="str">
        <f>IF(ISBLANK(I8),"",VLOOKUP($I8,'Event Inputs'!$D$4:'Event Inputs'!$J$895,3,FALSE))</f>
        <v>Newquay</v>
      </c>
      <c r="M8" s="82" t="str">
        <f>'Event Inputs'!A7</f>
        <v>Hayle</v>
      </c>
      <c r="N8" s="83">
        <f t="shared" si="0"/>
        <v>4</v>
      </c>
      <c r="O8" s="84">
        <f t="shared" si="1"/>
        <v>4</v>
      </c>
      <c r="P8" s="79">
        <f t="shared" si="2"/>
        <v>0</v>
      </c>
      <c r="Q8" s="85">
        <f t="shared" si="3"/>
        <v>0</v>
      </c>
      <c r="R8" s="85">
        <f t="shared" si="4"/>
        <v>0</v>
      </c>
      <c r="S8" s="85">
        <f t="shared" si="5"/>
        <v>0</v>
      </c>
      <c r="T8" s="85">
        <f t="shared" si="6"/>
        <v>0</v>
      </c>
      <c r="U8" s="85">
        <f t="shared" si="7"/>
        <v>0</v>
      </c>
      <c r="V8" s="85">
        <f t="shared" si="8"/>
        <v>0</v>
      </c>
    </row>
    <row r="9" spans="1:22" x14ac:dyDescent="0.35">
      <c r="A9" s="88">
        <v>6</v>
      </c>
      <c r="B9" s="60">
        <f>IF(ISTEXT(C9),IF(A9=A8,B8,IF(A9=A10,IF( A9=A11,(3+2+1)/3,IF(A9=A10,(3+2)/2) ),3) )," ")</f>
        <v>3</v>
      </c>
      <c r="C9" s="62" t="s">
        <v>116</v>
      </c>
      <c r="D9" s="63" t="str">
        <f>IF(ISBLANK(C9),"",VLOOKUP($C9,'Event Inputs'!$D$4:'Event Inputs'!$J$895,2,FALSE))</f>
        <v>Josephine Marinho</v>
      </c>
      <c r="E9" s="65" t="str">
        <f>IF(ISBLANK(C9),"",VLOOKUP($C9,'Event Inputs'!$D$4:'Event Inputs'!$J$895,4,FALSE))</f>
        <v>Open</v>
      </c>
      <c r="F9" s="63" t="str">
        <f>IF(ISBLANK(C9),"",VLOOKUP($C9,'Event Inputs'!$D$4:'Event Inputs'!$J$895,3,FALSE))</f>
        <v>Bude</v>
      </c>
      <c r="G9" s="88">
        <v>6</v>
      </c>
      <c r="H9" s="60">
        <f>IF(ISTEXT(I9),IF(G9=G8,H8,IF(G9=G10,IF( G9=G11,(3+2+1)/3,IF(G9=G10,(3+2)/2) ),3) )," ")</f>
        <v>3</v>
      </c>
      <c r="I9" s="62" t="s">
        <v>137</v>
      </c>
      <c r="J9" s="63" t="str">
        <f>IF(ISBLANK(I9),"",VLOOKUP($I9,'Event Inputs'!$D$4:'Event Inputs'!$J$895,2,FALSE))</f>
        <v>Tomas Rich</v>
      </c>
      <c r="K9" s="65" t="str">
        <f>IF(ISBLANK(I9),"",VLOOKUP($I9,'Event Inputs'!$D$4:'Event Inputs'!$J$895,4,FALSE))</f>
        <v>Open</v>
      </c>
      <c r="L9" s="63" t="str">
        <f>IF(ISBLANK(I9),"",VLOOKUP($I9,'Event Inputs'!$D$4:'Event Inputs'!$J$895,3,FALSE))</f>
        <v>Gyllyngvase</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f>IF(ISTEXT(C10),IF(A10=A9,B9,IF(A10=A11,IF( A10=A12,(2+1+0)/3,IF(A10=A11,(2+1)/2) ),2) )," ")</f>
        <v>2</v>
      </c>
      <c r="C10" s="62" t="s">
        <v>200</v>
      </c>
      <c r="D10" s="63" t="str">
        <f>IF(ISBLANK(C10),"",VLOOKUP($C10,'Event Inputs'!$D$4:'Event Inputs'!$J$895,2,FALSE))</f>
        <v>Heather wilson</v>
      </c>
      <c r="E10" s="65" t="str">
        <f>IF(ISBLANK(C10),"",VLOOKUP($C10,'Event Inputs'!$D$4:'Event Inputs'!$J$895,4,FALSE))</f>
        <v>Open</v>
      </c>
      <c r="F10" s="63" t="str">
        <f>IF(ISBLANK(C10),"",VLOOKUP($C10,'Event Inputs'!$D$4:'Event Inputs'!$J$895,3,FALSE))</f>
        <v>St Ives</v>
      </c>
      <c r="G10" s="88">
        <v>7</v>
      </c>
      <c r="H10" s="60">
        <f>IF(ISTEXT(I10),IF(G10=G9,H9,IF(G10=G11,IF( G10=G12,(2+1+0)/3,IF(G10=G11,(2+1)/2) ),2) )," ")</f>
        <v>2</v>
      </c>
      <c r="I10" s="62" t="s">
        <v>194</v>
      </c>
      <c r="J10" s="63" t="str">
        <f>IF(ISBLANK(I10),"",VLOOKUP($I10,'Event Inputs'!$D$4:'Event Inputs'!$J$895,2,FALSE))</f>
        <v>Hayden Phillips</v>
      </c>
      <c r="K10" s="65" t="str">
        <f>IF(ISBLANK(I10),"",VLOOKUP($I10,'Event Inputs'!$D$4:'Event Inputs'!$J$895,4,FALSE))</f>
        <v>Open</v>
      </c>
      <c r="L10" s="63" t="str">
        <f>IF(ISBLANK(I10),"",VLOOKUP($I10,'Event Inputs'!$D$4:'Event Inputs'!$J$895,3,FALSE))</f>
        <v>Portreath</v>
      </c>
      <c r="M10" s="82" t="str">
        <f>'Event Inputs'!A8</f>
        <v>St Ives</v>
      </c>
      <c r="N10" s="83">
        <f t="shared" si="0"/>
        <v>2</v>
      </c>
      <c r="O10" s="84">
        <f t="shared" si="1"/>
        <v>2</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f>IF(ISTEXT(C11),IF(A11=A10,B10,IF(A11=A12,IF( A11=A13,(1+0+0)/3,IF(A11=A12,(1+0)/2) ),1) )," ")</f>
        <v>1</v>
      </c>
      <c r="C11" s="62" t="s">
        <v>173</v>
      </c>
      <c r="D11" s="63" t="str">
        <f>IF(ISBLANK(C11),"",VLOOKUP($C11,'Event Inputs'!$D$4:'Event Inputs'!$J$895,2,FALSE))</f>
        <v>Sowenna Bateman</v>
      </c>
      <c r="E11" s="65" t="str">
        <f>IF(ISBLANK(C11),"",VLOOKUP($C11,'Event Inputs'!$D$4:'Event Inputs'!$J$895,4,FALSE))</f>
        <v>Open</v>
      </c>
      <c r="F11" s="63" t="str">
        <f>IF(ISBLANK(C11),"",VLOOKUP($C11,'Event Inputs'!$D$4:'Event Inputs'!$J$895,3,FALSE))</f>
        <v>Portreath</v>
      </c>
      <c r="G11" s="88">
        <v>8</v>
      </c>
      <c r="H11" s="60">
        <f>IF(ISTEXT(I11),IF(G11=G10,H10,IF(G11=G12,IF( G11=G13,(1+0+0)/3,IF(G11=G12,(1+0)/2) ),1) )," ")</f>
        <v>1</v>
      </c>
      <c r="I11" s="62" t="s">
        <v>161</v>
      </c>
      <c r="J11" s="63" t="str">
        <f>IF(ISBLANK(I11),"",VLOOKUP($I11,'Event Inputs'!$D$4:'Event Inputs'!$J$895,2,FALSE))</f>
        <v>Joel Instance</v>
      </c>
      <c r="K11" s="65" t="str">
        <f>IF(ISBLANK(I11),"",VLOOKUP($I11,'Event Inputs'!$D$4:'Event Inputs'!$J$895,4,FALSE))</f>
        <v>Open</v>
      </c>
      <c r="L11" s="63" t="str">
        <f>IF(ISBLANK(I11),"",VLOOKUP($I11,'Event Inputs'!$D$4:'Event Inputs'!$J$895,3,FALSE))</f>
        <v>Perranporth</v>
      </c>
      <c r="M11" s="82" t="str">
        <f>'Event Inputs'!A9</f>
        <v>Perranporth</v>
      </c>
      <c r="N11" s="83">
        <f t="shared" si="0"/>
        <v>7</v>
      </c>
      <c r="O11" s="84">
        <f t="shared" si="1"/>
        <v>6</v>
      </c>
      <c r="P11" s="79">
        <f t="shared" si="2"/>
        <v>1</v>
      </c>
      <c r="Q11" s="85">
        <f t="shared" si="3"/>
        <v>0</v>
      </c>
      <c r="R11" s="85">
        <f t="shared" si="4"/>
        <v>0</v>
      </c>
      <c r="S11" s="85">
        <f t="shared" si="5"/>
        <v>1</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22</v>
      </c>
      <c r="O12" s="84">
        <f t="shared" si="1"/>
        <v>8</v>
      </c>
      <c r="P12" s="79">
        <f t="shared" si="2"/>
        <v>14</v>
      </c>
      <c r="Q12" s="85">
        <f t="shared" si="3"/>
        <v>0</v>
      </c>
      <c r="R12" s="85">
        <f t="shared" si="4"/>
        <v>1</v>
      </c>
      <c r="S12" s="85">
        <f t="shared" si="5"/>
        <v>0</v>
      </c>
      <c r="T12" s="85">
        <f t="shared" si="6"/>
        <v>1</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G261=G263,(10+8+6)/3,IF(G261=G262,(10+8)/2) ),10)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4">
    <pageSetUpPr fitToPage="1"/>
  </sheetPr>
  <dimension ref="A1:V581"/>
  <sheetViews>
    <sheetView showZeros="0" workbookViewId="0">
      <selection activeCell="I12" sqref="I12"/>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84</v>
      </c>
      <c r="B1" s="203"/>
      <c r="C1" s="203"/>
      <c r="D1" s="203"/>
      <c r="E1" s="203"/>
      <c r="F1" s="203"/>
      <c r="G1" s="204" t="s">
        <v>83</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165</v>
      </c>
      <c r="D4" s="63" t="str">
        <f>IF(ISBLANK(C4),"",VLOOKUP($C4,'Event Inputs'!$D$4:'Event Inputs'!$J$895,2,FALSE))</f>
        <v>Izzie Leigh</v>
      </c>
      <c r="E4" s="65" t="str">
        <f>IF(ISBLANK(C4),"",VLOOKUP($C4,'Event Inputs'!$D$4:'Event Inputs'!$J$895,4,FALSE))</f>
        <v>Open</v>
      </c>
      <c r="F4" s="63" t="str">
        <f>IF(ISBLANK(C4),"",VLOOKUP($C4,'Event Inputs'!$D$4:'Event Inputs'!$J$895,3,FALSE))</f>
        <v>Portreath</v>
      </c>
      <c r="G4" s="88">
        <v>1</v>
      </c>
      <c r="H4" s="60">
        <f>IF(ISTEXT(I4),IF(G4=G3,H3,IF(G4=G5,IF( G4=G6,(10+8+6)/3,IF(G4=G5,(10+8)/2) ),10) )," ")</f>
        <v>10</v>
      </c>
      <c r="I4" s="62" t="s">
        <v>156</v>
      </c>
      <c r="J4" s="63" t="str">
        <f>IF(ISBLANK(I4),"",VLOOKUP($I4,'Event Inputs'!$D$4:'Event Inputs'!$J$895,2,FALSE))</f>
        <v>Joshua Golden Clarke</v>
      </c>
      <c r="K4" s="65" t="str">
        <f>IF(ISBLANK(I4),"",VLOOKUP($I4,'Event Inputs'!$D$4:'Event Inputs'!$J$895,4,FALSE))</f>
        <v>Open</v>
      </c>
      <c r="L4" s="63" t="str">
        <f>IF(ISBLANK(I4),"",VLOOKUP($I4,'Event Inputs'!$D$4:'Event Inputs'!$J$895,3,FALSE))</f>
        <v>Newquay</v>
      </c>
      <c r="M4" s="82" t="str">
        <f>'Event Inputs'!A4</f>
        <v>Portreath</v>
      </c>
      <c r="N4" s="83">
        <f>O4+P4</f>
        <v>36</v>
      </c>
      <c r="O4" s="84">
        <f>SUMIF($F$4:$F$21,M4,$B$4:$B$21)</f>
        <v>15</v>
      </c>
      <c r="P4" s="79">
        <f>SUMIF($L$4:$L$21,M4,$H$4:$H$21)</f>
        <v>21</v>
      </c>
      <c r="Q4" s="85">
        <f>COUNTIFS($A$4:$A$21,1,$F$4:$F$21,$M4)*$S$1</f>
        <v>1</v>
      </c>
      <c r="R4" s="85">
        <f>COUNTIFS($A$4:$A$21,2,$F$4:$F$21,$M4)*$S$1</f>
        <v>0</v>
      </c>
      <c r="S4" s="85">
        <f>COUNTIFS($A$4:$A$21,3,$F$4:$F$21,$M4)*$S$1</f>
        <v>0</v>
      </c>
      <c r="T4" s="85">
        <f>COUNTIFS($G$4:$G$21,1,$L$4:$L$21,$M4)*$S$1</f>
        <v>0</v>
      </c>
      <c r="U4" s="85">
        <f>COUNTIFS($G$4:$G$21,2,$L$4:$L$21,$M4)*$S$1</f>
        <v>1</v>
      </c>
      <c r="V4" s="85">
        <f>COUNTIFS($G$4:$G$21,3,$L$4:$L$21,$M4)*$S$1</f>
        <v>0</v>
      </c>
    </row>
    <row r="5" spans="1:22" x14ac:dyDescent="0.35">
      <c r="A5" s="88">
        <v>2</v>
      </c>
      <c r="B5" s="60">
        <f>IF(ISTEXT(C5),IF(A5=A4,B4,IF(A5=A6,IF( A5=A7,(8+6+5)/3,IF(A5=A6,(8+6)/2) ),8) )," ")</f>
        <v>8</v>
      </c>
      <c r="C5" s="62" t="s">
        <v>120</v>
      </c>
      <c r="D5" s="63" t="str">
        <f>IF(ISBLANK(C5),"",VLOOKUP($C5,'Event Inputs'!$D$4:'Event Inputs'!$J$895,2,FALSE))</f>
        <v>Georgia Hawkins</v>
      </c>
      <c r="E5" s="65" t="str">
        <f>IF(ISBLANK(C5),"",VLOOKUP($C5,'Event Inputs'!$D$4:'Event Inputs'!$J$895,4,FALSE))</f>
        <v>Open</v>
      </c>
      <c r="F5" s="63" t="str">
        <f>IF(ISBLANK(C5),"",VLOOKUP($C5,'Event Inputs'!$D$4:'Event Inputs'!$J$895,3,FALSE))</f>
        <v>Gyllyngvase</v>
      </c>
      <c r="G5" s="88">
        <v>2</v>
      </c>
      <c r="H5" s="60">
        <f>IF(ISTEXT(I5),IF(G5=G4,H4,IF(G5=G6,IF( G5=G7,(8+6+5)/3,IF(G5=G6,(8+6)/2) ),8) )," ")</f>
        <v>8</v>
      </c>
      <c r="I5" s="62" t="s">
        <v>255</v>
      </c>
      <c r="J5" s="63" t="str">
        <f>IF(ISBLANK(I5),"",VLOOKUP($I5,'Event Inputs'!$D$4:'Event Inputs'!$J$895,2,FALSE))</f>
        <v>Harry Larkin</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125</v>
      </c>
      <c r="D6" s="63" t="str">
        <f>IF(ISBLANK(C6),"",VLOOKUP($C6,'Event Inputs'!$D$4:'Event Inputs'!$J$895,2,FALSE))</f>
        <v>Anya Hocking</v>
      </c>
      <c r="E6" s="65" t="str">
        <f>IF(ISBLANK(C6),"",VLOOKUP($C6,'Event Inputs'!$D$4:'Event Inputs'!$J$895,4,FALSE))</f>
        <v>Open</v>
      </c>
      <c r="F6" s="63" t="str">
        <f>IF(ISBLANK(C6),"",VLOOKUP($C6,'Event Inputs'!$D$4:'Event Inputs'!$J$895,3,FALSE))</f>
        <v>Gyllyngvase</v>
      </c>
      <c r="G6" s="88">
        <v>3</v>
      </c>
      <c r="H6" s="60">
        <f>IF(ISTEXT(I6),IF(G6=G5,H5,IF(G6=G7,IF( G6=G8,(6+5+4)/3,IF(G6=G7,(6+5)/2) ),6) )," ")</f>
        <v>6</v>
      </c>
      <c r="I6" s="62" t="s">
        <v>133</v>
      </c>
      <c r="J6" s="63" t="str">
        <f>IF(ISBLANK(I6),"",VLOOKUP($I6,'Event Inputs'!$D$4:'Event Inputs'!$J$895,2,FALSE))</f>
        <v>Mikey Pond</v>
      </c>
      <c r="K6" s="65" t="str">
        <f>IF(ISBLANK(I6),"",VLOOKUP($I6,'Event Inputs'!$D$4:'Event Inputs'!$J$895,4,FALSE))</f>
        <v>Open</v>
      </c>
      <c r="L6" s="63" t="str">
        <f>IF(ISBLANK(I6),"",VLOOKUP($I6,'Event Inputs'!$D$4:'Event Inputs'!$J$895,3,FALSE))</f>
        <v>Gyllyngvase</v>
      </c>
      <c r="M6" s="82" t="str">
        <f>'Event Inputs'!A6</f>
        <v>Gyllyngvase</v>
      </c>
      <c r="N6" s="83">
        <f t="shared" si="0"/>
        <v>26</v>
      </c>
      <c r="O6" s="84">
        <f t="shared" si="1"/>
        <v>18</v>
      </c>
      <c r="P6" s="79">
        <f t="shared" si="2"/>
        <v>8</v>
      </c>
      <c r="Q6" s="85">
        <f t="shared" si="3"/>
        <v>0</v>
      </c>
      <c r="R6" s="85">
        <f t="shared" si="4"/>
        <v>1</v>
      </c>
      <c r="S6" s="85">
        <f t="shared" si="5"/>
        <v>1</v>
      </c>
      <c r="T6" s="85">
        <f t="shared" si="6"/>
        <v>0</v>
      </c>
      <c r="U6" s="85">
        <f t="shared" si="7"/>
        <v>0</v>
      </c>
      <c r="V6" s="85">
        <f t="shared" si="8"/>
        <v>1</v>
      </c>
    </row>
    <row r="7" spans="1:22" x14ac:dyDescent="0.35">
      <c r="A7" s="88">
        <v>4</v>
      </c>
      <c r="B7" s="60">
        <f>IF(ISTEXT(C7),IF(A7=A6,B6,IF(A7=A8,IF( A7=A9,(5+4+3)/3,IF(A7=A8,(5+4)/2) ),5) )," ")</f>
        <v>5</v>
      </c>
      <c r="C7" s="62" t="s">
        <v>169</v>
      </c>
      <c r="D7" s="63" t="str">
        <f>IF(ISBLANK(C7),"",VLOOKUP($C7,'Event Inputs'!$D$4:'Event Inputs'!$J$895,2,FALSE))</f>
        <v>Annie Williams</v>
      </c>
      <c r="E7" s="65" t="str">
        <f>IF(ISBLANK(C7),"",VLOOKUP($C7,'Event Inputs'!$D$4:'Event Inputs'!$J$895,4,FALSE))</f>
        <v>Open</v>
      </c>
      <c r="F7" s="63" t="str">
        <f>IF(ISBLANK(C7),"",VLOOKUP($C7,'Event Inputs'!$D$4:'Event Inputs'!$J$895,3,FALSE))</f>
        <v>Portreath</v>
      </c>
      <c r="G7" s="88">
        <v>4</v>
      </c>
      <c r="H7" s="60">
        <f>IF(ISTEXT(I7),IF(G7=G6,H6,IF(G7=G8,IF( G7=G9,(5+4+3)/3,IF(G7=G8,(5+4)/2) ),5) )," ")</f>
        <v>5</v>
      </c>
      <c r="I7" s="62" t="s">
        <v>185</v>
      </c>
      <c r="J7" s="63" t="str">
        <f>IF(ISBLANK(I7),"",VLOOKUP($I7,'Event Inputs'!$D$4:'Event Inputs'!$J$895,2,FALSE))</f>
        <v>Steven  Lewis</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123</v>
      </c>
      <c r="D8" s="63" t="str">
        <f>IF(ISBLANK(C8),"",VLOOKUP($C8,'Event Inputs'!$D$4:'Event Inputs'!$J$895,2,FALSE))</f>
        <v>Rosie Edwards</v>
      </c>
      <c r="E8" s="65" t="str">
        <f>IF(ISBLANK(C8),"",VLOOKUP($C8,'Event Inputs'!$D$4:'Event Inputs'!$J$895,4,FALSE))</f>
        <v>Open</v>
      </c>
      <c r="F8" s="63" t="str">
        <f>IF(ISBLANK(C8),"",VLOOKUP($C8,'Event Inputs'!$D$4:'Event Inputs'!$J$895,3,FALSE))</f>
        <v>Gyllyngvase</v>
      </c>
      <c r="G8" s="88">
        <v>5</v>
      </c>
      <c r="H8" s="60">
        <f>IF(ISTEXT(I8),IF(G8=G7,H7,IF(G8=G9,IF( G8=G10,(4+3+2)/3,IF(G8=G9,(4+3)/2) ),4) )," ")</f>
        <v>4</v>
      </c>
      <c r="I8" s="62" t="s">
        <v>179</v>
      </c>
      <c r="J8" s="63" t="str">
        <f>IF(ISBLANK(I8),"",VLOOKUP($I8,'Event Inputs'!$D$4:'Event Inputs'!$J$895,2,FALSE))</f>
        <v>Warren Trestrail</v>
      </c>
      <c r="K8" s="65" t="str">
        <f>IF(ISBLANK(I8),"",VLOOKUP($I8,'Event Inputs'!$D$4:'Event Inputs'!$J$895,4,FALSE))</f>
        <v>Open</v>
      </c>
      <c r="L8" s="63" t="str">
        <f>IF(ISBLANK(I8),"",VLOOKUP($I8,'Event Inputs'!$D$4:'Event Inputs'!$J$895,3,FALSE))</f>
        <v>Portreath</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f>IF(ISTEXT(C9),IF(A9=A8,B8,IF(A9=A10,IF( A9=A11,(3+2+1)/3,IF(A9=A10,(3+2)/2) ),3) )," ")</f>
        <v>3</v>
      </c>
      <c r="C9" s="62" t="s">
        <v>160</v>
      </c>
      <c r="D9" s="63" t="str">
        <f>IF(ISBLANK(C9),"",VLOOKUP($C9,'Event Inputs'!$D$4:'Event Inputs'!$J$895,2,FALSE))</f>
        <v>Esme Rogers</v>
      </c>
      <c r="E9" s="65" t="str">
        <f>IF(ISBLANK(C9),"",VLOOKUP($C9,'Event Inputs'!$D$4:'Event Inputs'!$J$895,4,FALSE))</f>
        <v>Open</v>
      </c>
      <c r="F9" s="63" t="str">
        <f>IF(ISBLANK(C9),"",VLOOKUP($C9,'Event Inputs'!$D$4:'Event Inputs'!$J$895,3,FALSE))</f>
        <v>Perranporth</v>
      </c>
      <c r="G9" s="88">
        <v>6</v>
      </c>
      <c r="H9" s="60">
        <f>IF(ISTEXT(I9),IF(G9=G8,H8,IF(G9=G10,IF( G9=G11,(3+2+1)/3,IF(G9=G10,(3+2)/2) ),3) )," ")</f>
        <v>3</v>
      </c>
      <c r="I9" s="62" t="s">
        <v>198</v>
      </c>
      <c r="J9" s="63" t="str">
        <f>IF(ISBLANK(I9),"",VLOOKUP($I9,'Event Inputs'!$D$4:'Event Inputs'!$J$895,2,FALSE))</f>
        <v>Josh Leigh</v>
      </c>
      <c r="K9" s="65" t="str">
        <f>IF(ISBLANK(I9),"",VLOOKUP($I9,'Event Inputs'!$D$4:'Event Inputs'!$J$895,4,FALSE))</f>
        <v>Open</v>
      </c>
      <c r="L9" s="63" t="str">
        <f>IF(ISBLANK(I9),"",VLOOKUP($I9,'Event Inputs'!$D$4:'Event Inputs'!$J$895,3,FALSE))</f>
        <v>Portreath</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f>IF(ISTEXT(C10),IF(A10=A9,B9,IF(A10=A11,IF( A10=A12,(2+1+0)/3,IF(A10=A11,(2+1)/2) ),2) )," ")</f>
        <v>2</v>
      </c>
      <c r="C10" s="62" t="s">
        <v>200</v>
      </c>
      <c r="D10" s="63" t="str">
        <f>IF(ISBLANK(C10),"",VLOOKUP($C10,'Event Inputs'!$D$4:'Event Inputs'!$J$895,2,FALSE))</f>
        <v>Heather wilson</v>
      </c>
      <c r="E10" s="65" t="str">
        <f>IF(ISBLANK(C10),"",VLOOKUP($C10,'Event Inputs'!$D$4:'Event Inputs'!$J$895,4,FALSE))</f>
        <v>Open</v>
      </c>
      <c r="F10" s="63" t="str">
        <f>IF(ISBLANK(C10),"",VLOOKUP($C10,'Event Inputs'!$D$4:'Event Inputs'!$J$895,3,FALSE))</f>
        <v>St Ives</v>
      </c>
      <c r="G10" s="88">
        <v>7</v>
      </c>
      <c r="H10" s="60">
        <f>IF(ISTEXT(I10),IF(G10=G9,H9,IF(G10=G11,IF( G10=G12,(2+1+0)/3,IF(G10=G11,(2+1)/2) ),2) )," ")</f>
        <v>2</v>
      </c>
      <c r="I10" s="62" t="s">
        <v>137</v>
      </c>
      <c r="J10" s="63" t="str">
        <f>IF(ISBLANK(I10),"",VLOOKUP($I10,'Event Inputs'!$D$4:'Event Inputs'!$J$895,2,FALSE))</f>
        <v>Tomas Rich</v>
      </c>
      <c r="K10" s="65" t="str">
        <f>IF(ISBLANK(I10),"",VLOOKUP($I10,'Event Inputs'!$D$4:'Event Inputs'!$J$895,4,FALSE))</f>
        <v>Open</v>
      </c>
      <c r="L10" s="63" t="str">
        <f>IF(ISBLANK(I10),"",VLOOKUP($I10,'Event Inputs'!$D$4:'Event Inputs'!$J$895,3,FALSE))</f>
        <v>Gyllyngvase</v>
      </c>
      <c r="M10" s="82" t="str">
        <f>'Event Inputs'!A8</f>
        <v>St Ives</v>
      </c>
      <c r="N10" s="83">
        <f t="shared" si="0"/>
        <v>2</v>
      </c>
      <c r="O10" s="84">
        <f t="shared" si="1"/>
        <v>2</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f>IF(ISTEXT(C11),IF(A11=A10,B10,IF(A11=A12,IF( A11=A13,(1+0+0)/3,IF(A11=A12,(1+0)/2) ),1) )," ")</f>
        <v>1</v>
      </c>
      <c r="C11" s="62" t="s">
        <v>145</v>
      </c>
      <c r="D11" s="63" t="str">
        <f>IF(ISBLANK(C11),"",VLOOKUP($C11,'Event Inputs'!$D$4:'Event Inputs'!$J$895,2,FALSE))</f>
        <v>Hannah Temme</v>
      </c>
      <c r="E11" s="65" t="str">
        <f>IF(ISBLANK(C11),"",VLOOKUP($C11,'Event Inputs'!$D$4:'Event Inputs'!$J$895,4,FALSE))</f>
        <v>Open</v>
      </c>
      <c r="F11" s="63" t="str">
        <f>IF(ISBLANK(C11),"",VLOOKUP($C11,'Event Inputs'!$D$4:'Event Inputs'!$J$895,3,FALSE))</f>
        <v>Newquay</v>
      </c>
      <c r="G11" s="88">
        <v>8</v>
      </c>
      <c r="H11" s="60">
        <f>IF(ISTEXT(I11),IF(G11=G10,H10,IF(G11=G12,IF( G11=G13,(1+0+0)/3,IF(G11=G12,(1+0)/2) ),1) )," ")</f>
        <v>1</v>
      </c>
      <c r="I11" s="62" t="s">
        <v>186</v>
      </c>
      <c r="J11" s="63" t="str">
        <f>IF(ISBLANK(I11),"",VLOOKUP($I11,'Event Inputs'!$D$4:'Event Inputs'!$J$895,2,FALSE))</f>
        <v xml:space="preserve">Jake Beaumont </v>
      </c>
      <c r="K11" s="65" t="str">
        <f>IF(ISBLANK(I11),"",VLOOKUP($I11,'Event Inputs'!$D$4:'Event Inputs'!$J$895,4,FALSE))</f>
        <v>Open</v>
      </c>
      <c r="L11" s="63" t="str">
        <f>IF(ISBLANK(I11),"",VLOOKUP($I11,'Event Inputs'!$D$4:'Event Inputs'!$J$895,3,FALSE))</f>
        <v>Portreath</v>
      </c>
      <c r="M11" s="82" t="str">
        <f>'Event Inputs'!A9</f>
        <v>Perranporth</v>
      </c>
      <c r="N11" s="83">
        <f t="shared" si="0"/>
        <v>3</v>
      </c>
      <c r="O11" s="84">
        <f t="shared" si="1"/>
        <v>3</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11</v>
      </c>
      <c r="O12" s="84">
        <f t="shared" si="1"/>
        <v>1</v>
      </c>
      <c r="P12" s="79">
        <f t="shared" si="2"/>
        <v>10</v>
      </c>
      <c r="Q12" s="85">
        <f t="shared" si="3"/>
        <v>0</v>
      </c>
      <c r="R12" s="85">
        <f t="shared" si="4"/>
        <v>0</v>
      </c>
      <c r="S12" s="85">
        <f t="shared" si="5"/>
        <v>0</v>
      </c>
      <c r="T12" s="85">
        <f t="shared" si="6"/>
        <v>1</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G261=G263,(10+8+6)/3,IF(G261=G262,(10+8)/2) ),10)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581"/>
  <sheetViews>
    <sheetView showZeros="0" workbookViewId="0">
      <selection activeCell="H28" sqref="H28:H232"/>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64</v>
      </c>
      <c r="B1" s="203"/>
      <c r="C1" s="203"/>
      <c r="D1" s="203"/>
      <c r="E1" s="203"/>
      <c r="F1" s="203"/>
      <c r="G1" s="204" t="s">
        <v>63</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t="str">
        <f>IF(ISTEXT(C4),IF(A4=A3,B3,IF(A4=A5,IF( A4=A6,(10+8+6)/3,IF(A4=A5,(10+8)/2) ),10) )," ")</f>
        <v xml:space="preserve"> </v>
      </c>
      <c r="C4" s="62"/>
      <c r="D4" s="63" t="str">
        <f>IF(ISBLANK(C4),"",VLOOKUP($C4,'Event Inputs'!$D$4:'Event Inputs'!$J$895,2,FALSE))</f>
        <v/>
      </c>
      <c r="E4" s="65" t="str">
        <f>IF(ISBLANK(C4),"",VLOOKUP($C4,'Event Inputs'!$D$4:'Event Inputs'!$J$895,4,FALSE))</f>
        <v/>
      </c>
      <c r="F4" s="63" t="str">
        <f>IF(ISBLANK(C4),"",VLOOKUP($C4,'Event Inputs'!$D$4:'Event Inputs'!$J$895,3,FALSE))</f>
        <v/>
      </c>
      <c r="G4" s="88">
        <v>1</v>
      </c>
      <c r="H4" s="60" t="str">
        <f>IF(ISTEXT(I4),IF(G4=G3,H3,IF(G4=G5,IF( G4=G6,(10+8+6)/3,IF(G4=G5,(10+8)/2) ),10) )," ")</f>
        <v xml:space="preserve"> </v>
      </c>
      <c r="I4" s="62"/>
      <c r="J4" s="63" t="str">
        <f>IF(ISBLANK(I4),"",VLOOKUP($I4,'Event Inputs'!$D$4:'Event Inputs'!$J$895,2,FALSE))</f>
        <v/>
      </c>
      <c r="K4" s="65" t="str">
        <f>IF(ISBLANK(I4),"",VLOOKUP($I4,'Event Inputs'!$D$4:'Event Inputs'!$J$895,4,FALSE))</f>
        <v/>
      </c>
      <c r="L4" s="63" t="str">
        <f>IF(ISBLANK(I4),"",VLOOKUP($I4,'Event Inputs'!$D$4:'Event Inputs'!$J$895,3,FALSE))</f>
        <v/>
      </c>
      <c r="M4" s="82" t="str">
        <f>'Event Inputs'!A4</f>
        <v>Portreath</v>
      </c>
      <c r="N4" s="83">
        <f>O4+P4</f>
        <v>0</v>
      </c>
      <c r="O4" s="84">
        <f>SUMIF($F$4:$F$21,M4,$B$4:$B$21)</f>
        <v>0</v>
      </c>
      <c r="P4" s="79">
        <f>SUMIF($L$4:$L$21,M4,$H$4:$H$21)</f>
        <v>0</v>
      </c>
      <c r="Q4" s="85">
        <f>COUNTIFS($A$4:$A$21,1,$F$4:$F$21,$M4)*$S$1</f>
        <v>0</v>
      </c>
      <c r="R4" s="85">
        <f>COUNTIFS($A$4:$A$21,2,$F$4:$F$21,$M4)*$S$1</f>
        <v>0</v>
      </c>
      <c r="S4" s="85">
        <f>COUNTIFS($A$4:$A$21,3,$F$4:$F$21,$M4)*$S$1</f>
        <v>0</v>
      </c>
      <c r="T4" s="85">
        <f>COUNTIFS($G$4:$G$21,1,$L$4:$L$21,$M4)*$S$1</f>
        <v>0</v>
      </c>
      <c r="U4" s="85">
        <f>COUNTIFS($G$4:$G$21,2,$L$4:$L$21,$M4)*$S$1</f>
        <v>0</v>
      </c>
      <c r="V4" s="85">
        <f>COUNTIFS($G$4:$G$21,3,$L$4:$L$21,$M4)*$S$1</f>
        <v>0</v>
      </c>
    </row>
    <row r="5" spans="1:22" x14ac:dyDescent="0.35">
      <c r="A5" s="88">
        <v>2</v>
      </c>
      <c r="B5" s="60" t="str">
        <f>IF(ISTEXT(C5),IF(A5=A4,B4,IF(A5=A6,IF( A5=A7,(8+6+5)/3,IF(A5=A6,(8+6)/2) ),8) )," ")</f>
        <v xml:space="preserve"> </v>
      </c>
      <c r="C5" s="62"/>
      <c r="D5" s="63" t="str">
        <f>IF(ISBLANK(C5),"",VLOOKUP($C5,'Event Inputs'!$D$4:'Event Inputs'!$J$895,2,FALSE))</f>
        <v/>
      </c>
      <c r="E5" s="65" t="str">
        <f>IF(ISBLANK(C5),"",VLOOKUP($C5,'Event Inputs'!$D$4:'Event Inputs'!$J$895,4,FALSE))</f>
        <v/>
      </c>
      <c r="F5" s="63" t="str">
        <f>IF(ISBLANK(C5),"",VLOOKUP($C5,'Event Inputs'!$D$4:'Event Inputs'!$J$895,3,FALSE))</f>
        <v/>
      </c>
      <c r="G5" s="88">
        <v>2</v>
      </c>
      <c r="H5" s="60" t="str">
        <f>IF(ISTEXT(I5),IF(G5=G4,H4,IF(G5=G6,IF( G5=G7,(8+6+5)/3,IF(G5=G6,(8+6)/2) ),8) )," ")</f>
        <v xml:space="preserve"> </v>
      </c>
      <c r="I5" s="62"/>
      <c r="J5" s="63" t="str">
        <f>IF(ISBLANK(I5),"",VLOOKUP($I5,'Event Inputs'!$D$4:'Event Inputs'!$J$895,2,FALSE))</f>
        <v/>
      </c>
      <c r="K5" s="65" t="str">
        <f>IF(ISBLANK(I5),"",VLOOKUP($I5,'Event Inputs'!$D$4:'Event Inputs'!$J$895,4,FALSE))</f>
        <v/>
      </c>
      <c r="L5" s="63" t="str">
        <f>IF(ISBLANK(I5),"",VLOOKUP($I5,'Event Inputs'!$D$4:'Event Inputs'!$J$895,3,FALSE))</f>
        <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t="str">
        <f>IF(ISTEXT(C6),IF(A6=A5,B5,IF(A6=A7,IF( A6=A8,(6+5+4)/3,IF(A6=A7,(6+5)/2) ),6) )," ")</f>
        <v xml:space="preserve"> </v>
      </c>
      <c r="C6" s="62"/>
      <c r="D6" s="63" t="str">
        <f>IF(ISBLANK(C6),"",VLOOKUP($C6,'Event Inputs'!$D$4:'Event Inputs'!$J$895,2,FALSE))</f>
        <v/>
      </c>
      <c r="E6" s="65" t="str">
        <f>IF(ISBLANK(C6),"",VLOOKUP($C6,'Event Inputs'!$D$4:'Event Inputs'!$J$895,4,FALSE))</f>
        <v/>
      </c>
      <c r="F6" s="63" t="str">
        <f>IF(ISBLANK(C6),"",VLOOKUP($C6,'Event Inputs'!$D$4:'Event Inputs'!$J$895,3,FALSE))</f>
        <v/>
      </c>
      <c r="G6" s="88">
        <v>3</v>
      </c>
      <c r="H6" s="60" t="str">
        <f>IF(ISTEXT(I6),IF(G6=G5,H5,IF(G6=G7,IF( G6=G8,(6+5+4)/3,IF(G6=G7,(6+5)/2) ),6) )," ")</f>
        <v xml:space="preserve"> </v>
      </c>
      <c r="I6" s="62"/>
      <c r="J6" s="63" t="str">
        <f>IF(ISBLANK(I6),"",VLOOKUP($I6,'Event Inputs'!$D$4:'Event Inputs'!$J$895,2,FALSE))</f>
        <v/>
      </c>
      <c r="K6" s="65" t="str">
        <f>IF(ISBLANK(I6),"",VLOOKUP($I6,'Event Inputs'!$D$4:'Event Inputs'!$J$895,4,FALSE))</f>
        <v/>
      </c>
      <c r="L6" s="63" t="str">
        <f>IF(ISBLANK(I6),"",VLOOKUP($I6,'Event Inputs'!$D$4:'Event Inputs'!$J$895,3,FALSE))</f>
        <v/>
      </c>
      <c r="M6" s="82" t="str">
        <f>'Event Inputs'!A6</f>
        <v>Gyllyngvase</v>
      </c>
      <c r="N6" s="83">
        <f t="shared" si="0"/>
        <v>0</v>
      </c>
      <c r="O6" s="84">
        <f t="shared" si="1"/>
        <v>0</v>
      </c>
      <c r="P6" s="79">
        <f t="shared" si="2"/>
        <v>0</v>
      </c>
      <c r="Q6" s="85">
        <f t="shared" si="3"/>
        <v>0</v>
      </c>
      <c r="R6" s="85">
        <f t="shared" si="4"/>
        <v>0</v>
      </c>
      <c r="S6" s="85">
        <f t="shared" si="5"/>
        <v>0</v>
      </c>
      <c r="T6" s="85">
        <f t="shared" si="6"/>
        <v>0</v>
      </c>
      <c r="U6" s="85">
        <f t="shared" si="7"/>
        <v>0</v>
      </c>
      <c r="V6" s="85">
        <f t="shared" si="8"/>
        <v>0</v>
      </c>
    </row>
    <row r="7" spans="1:22" x14ac:dyDescent="0.35">
      <c r="A7" s="88">
        <v>4</v>
      </c>
      <c r="B7" s="60" t="str">
        <f>IF(ISTEXT(C7),IF(A7=A6,B6,IF(A7=A8,IF( A7=A9,(5+4+3)/3,IF(A7=A8,(5+4)/2) ),5) )," ")</f>
        <v xml:space="preserve"> </v>
      </c>
      <c r="C7" s="62"/>
      <c r="D7" s="63" t="str">
        <f>IF(ISBLANK(C7),"",VLOOKUP($C7,'Event Inputs'!$D$4:'Event Inputs'!$J$895,2,FALSE))</f>
        <v/>
      </c>
      <c r="E7" s="65" t="str">
        <f>IF(ISBLANK(C7),"",VLOOKUP($C7,'Event Inputs'!$D$4:'Event Inputs'!$J$895,4,FALSE))</f>
        <v/>
      </c>
      <c r="F7" s="63" t="str">
        <f>IF(ISBLANK(C7),"",VLOOKUP($C7,'Event Inputs'!$D$4:'Event Inputs'!$J$895,3,FALSE))</f>
        <v/>
      </c>
      <c r="G7" s="88">
        <v>4</v>
      </c>
      <c r="H7" s="60" t="str">
        <f>IF(ISTEXT(I7),IF(G7=G6,H6,IF(G7=G8,IF( G7=G9,(5+4+3)/3,IF(G7=G8,(5+4)/2) ),5) )," ")</f>
        <v xml:space="preserve"> </v>
      </c>
      <c r="I7" s="62"/>
      <c r="J7" s="63" t="str">
        <f>IF(ISBLANK(I7),"",VLOOKUP($I7,'Event Inputs'!$D$4:'Event Inputs'!$J$895,2,FALSE))</f>
        <v/>
      </c>
      <c r="K7" s="65" t="str">
        <f>IF(ISBLANK(I7),"",VLOOKUP($I7,'Event Inputs'!$D$4:'Event Inputs'!$J$895,4,FALSE))</f>
        <v/>
      </c>
      <c r="L7" s="63" t="str">
        <f>IF(ISBLANK(I7),"",VLOOKUP($I7,'Event Inputs'!$D$4:'Event Inputs'!$J$895,3,FALSE))</f>
        <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A8=A10,(4+3+2)/3,IF(A8=A9,(4+3)/2) ),4)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t="str">
        <f>IF(ISTEXT(I8),IF(G8=G7,H7,IF(G8=G9,IF( G8=G10,(4+3+2)/3,IF(G8=G9,(4+3)/2) ),4)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A9=A11,(3+2+1)/3,IF(A9=A10,(3+2)/2) ),3)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G9=G11,(3+2+1)/3,IF(G9=G10,(3+2)/2) ),3)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6</v>
      </c>
      <c r="B10" s="60" t="str">
        <f>IF(ISTEXT(C10),IF(A10=A9,B9,IF(A10=A11,IF( A10=A12,(2+1+0)/3,IF(A10=A11,(2+1)/2) ),2)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A11=A13,(1+0+0)/3,IF(A11=A12,(1+0)/2) ),1)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G284=G286,(10+8+6)/3,IF(G284=G285,(10+8)/2) ),10)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V581"/>
  <sheetViews>
    <sheetView showZeros="0" workbookViewId="0">
      <selection activeCell="F10" sqref="F10"/>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98</v>
      </c>
      <c r="B1" s="203"/>
      <c r="C1" s="203"/>
      <c r="D1" s="203"/>
      <c r="E1" s="203"/>
      <c r="F1" s="203"/>
      <c r="G1" s="202" t="s">
        <v>97</v>
      </c>
      <c r="H1" s="203"/>
      <c r="I1" s="203"/>
      <c r="J1" s="203"/>
      <c r="K1" s="203"/>
      <c r="L1" s="203"/>
      <c r="M1" s="66"/>
      <c r="N1" s="67"/>
      <c r="Q1" s="68" t="s">
        <v>22</v>
      </c>
      <c r="R1" s="68"/>
      <c r="S1" s="68">
        <v>4</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A4=A6,(20+16+12)/3,IF(A4=A5,(20+16)/2) ),20) )," ")</f>
        <v>20</v>
      </c>
      <c r="C4" s="62" t="s">
        <v>120</v>
      </c>
      <c r="D4" s="63" t="str">
        <f>IF(ISBLANK(C4),"",VLOOKUP($C4,'Event Inputs'!$D$4:'Event Inputs'!$J$895,2,FALSE))</f>
        <v>Georgia Hawkins</v>
      </c>
      <c r="E4" s="65" t="str">
        <f>IF(ISBLANK(C4),"",VLOOKUP($C4,'Event Inputs'!$D$4:'Event Inputs'!$J$895,4,FALSE))</f>
        <v>Open</v>
      </c>
      <c r="F4" s="63" t="str">
        <f>IF(ISBLANK(C4),"",VLOOKUP($C4,'Event Inputs'!$D$4:'Event Inputs'!$J$895,3,FALSE))</f>
        <v>Gyllyngvase</v>
      </c>
      <c r="G4" s="88">
        <v>1</v>
      </c>
      <c r="H4" s="60">
        <f>IF(ISTEXT(I4),IF(G4=G3,H3,IF(G4=G5,IF( G4=G6,(20+16+12)/3,IF(G4=G5,(20+16)/2) ),20) )," ")</f>
        <v>20</v>
      </c>
      <c r="I4" s="62" t="s">
        <v>177</v>
      </c>
      <c r="J4" s="63" t="str">
        <f>IF(ISBLANK(I4),"",VLOOKUP($I4,'Event Inputs'!$D$4:'Event Inputs'!$J$895,2,FALSE))</f>
        <v>Lewis Rosewell</v>
      </c>
      <c r="K4" s="65" t="str">
        <f>IF(ISBLANK(I4),"",VLOOKUP($I4,'Event Inputs'!$D$4:'Event Inputs'!$J$895,4,FALSE))</f>
        <v>Open</v>
      </c>
      <c r="L4" s="63" t="str">
        <f>IF(ISBLANK(I4),"",VLOOKUP($I4,'Event Inputs'!$D$4:'Event Inputs'!$J$895,3,FALSE))</f>
        <v>Portreath</v>
      </c>
      <c r="M4" s="82" t="str">
        <f>'Event Inputs'!A4</f>
        <v>Portreath</v>
      </c>
      <c r="N4" s="83">
        <f>O4+P4</f>
        <v>62</v>
      </c>
      <c r="O4" s="84">
        <f>SUMIF($F$4:$F$21,M4,$B$4:$B$21)</f>
        <v>16</v>
      </c>
      <c r="P4" s="79">
        <f>SUMIF($L$4:$L$21,M4,$H$4:$H$21)</f>
        <v>46</v>
      </c>
      <c r="Q4" s="85">
        <f>COUNTIFS($A$4:$A$21,1,$F$4:$F$21,$M4)*$S$1</f>
        <v>0</v>
      </c>
      <c r="R4" s="85">
        <f>COUNTIFS($A$4:$A$21,2,$F$4:$F$21,$M4)*$S$1</f>
        <v>4</v>
      </c>
      <c r="S4" s="85">
        <f>COUNTIFS($A$4:$A$21,3,$F$4:$F$21,$M4)*$S$1</f>
        <v>0</v>
      </c>
      <c r="T4" s="85">
        <f>COUNTIFS($G$4:$G$21,1,$L$4:$L$21,$M4)*$S$1</f>
        <v>4</v>
      </c>
      <c r="U4" s="85">
        <f>COUNTIFS($G$4:$G$21,2,$L$4:$L$21,$M4)*$S$1</f>
        <v>4</v>
      </c>
      <c r="V4" s="85">
        <f>COUNTIFS($G$4:$G$21,3,$L$4:$L$21,$M4)*$S$1</f>
        <v>0</v>
      </c>
    </row>
    <row r="5" spans="1:22" x14ac:dyDescent="0.35">
      <c r="A5" s="88">
        <v>2</v>
      </c>
      <c r="B5" s="60">
        <f>IF(ISTEXT(C5),IF(A5=A4,B4,IF(A5=A6,IF( A5=A7,(16+12+10)/3,IF(A5=A6,(16+12)/2) ),16) )," ")</f>
        <v>16</v>
      </c>
      <c r="C5" s="62" t="s">
        <v>163</v>
      </c>
      <c r="D5" s="63" t="str">
        <f>IF(ISBLANK(C5),"",VLOOKUP($C5,'Event Inputs'!$D$4:'Event Inputs'!$J$895,2,FALSE))</f>
        <v xml:space="preserve">Emma Kendall </v>
      </c>
      <c r="E5" s="65" t="str">
        <f>IF(ISBLANK(C5),"",VLOOKUP($C5,'Event Inputs'!$D$4:'Event Inputs'!$J$895,4,FALSE))</f>
        <v>Open</v>
      </c>
      <c r="F5" s="63" t="str">
        <f>IF(ISBLANK(C5),"",VLOOKUP($C5,'Event Inputs'!$D$4:'Event Inputs'!$J$895,3,FALSE))</f>
        <v>Portreath</v>
      </c>
      <c r="G5" s="88">
        <v>2</v>
      </c>
      <c r="H5" s="60">
        <f>IF(ISTEXT(I5),IF(G5=G4,H4,IF(G5=G6,IF( G5=G7,(16+12+10)/3,IF(G5=G6,(16+12)/2) ),16) )," ")</f>
        <v>16</v>
      </c>
      <c r="I5" s="62" t="s">
        <v>186</v>
      </c>
      <c r="J5" s="63" t="str">
        <f>IF(ISBLANK(I5),"",VLOOKUP($I5,'Event Inputs'!$D$4:'Event Inputs'!$J$895,2,FALSE))</f>
        <v xml:space="preserve">Jake Beaumont </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t="str">
        <f>IF(ISTEXT(C6),IF(A6=A5,B5,IF(A6=A7,IF( A6=A8,(12+10+8)/3,IF(A6=A7,(12+10)/2) ),12) )," ")</f>
        <v xml:space="preserve"> </v>
      </c>
      <c r="C6" s="62"/>
      <c r="D6" s="63" t="str">
        <f>IF(ISBLANK(C6),"",VLOOKUP($C6,'Event Inputs'!$D$4:'Event Inputs'!$J$895,2,FALSE))</f>
        <v/>
      </c>
      <c r="E6" s="65" t="str">
        <f>IF(ISBLANK(C6),"",VLOOKUP($C6,'Event Inputs'!$D$4:'Event Inputs'!$J$895,4,FALSE))</f>
        <v/>
      </c>
      <c r="F6" s="63" t="str">
        <f>IF(ISBLANK(C6),"",VLOOKUP($C6,'Event Inputs'!$D$4:'Event Inputs'!$J$895,3,FALSE))</f>
        <v/>
      </c>
      <c r="G6" s="88">
        <v>3</v>
      </c>
      <c r="H6" s="60">
        <f>IF(ISTEXT(I6),IF(G6=G5,H5,IF(G6=G7,IF( G6=G8,(12+10+8)/3,IF(G6=G7,(12+10)/2) ),12) )," ")</f>
        <v>12</v>
      </c>
      <c r="I6" s="62" t="s">
        <v>107</v>
      </c>
      <c r="J6" s="63" t="str">
        <f>IF(ISBLANK(I6),"",VLOOKUP($I6,'Event Inputs'!$D$4:'Event Inputs'!$J$895,2,FALSE))</f>
        <v>Joel Declan John Wain</v>
      </c>
      <c r="K6" s="65" t="str">
        <f>IF(ISBLANK(I6),"",VLOOKUP($I6,'Event Inputs'!$D$4:'Event Inputs'!$J$895,4,FALSE))</f>
        <v>Open</v>
      </c>
      <c r="L6" s="63" t="str">
        <f>IF(ISBLANK(I6),"",VLOOKUP($I6,'Event Inputs'!$D$4:'Event Inputs'!$J$895,3,FALSE))</f>
        <v>Gyllyngvase</v>
      </c>
      <c r="M6" s="82" t="str">
        <f>'Event Inputs'!A6</f>
        <v>Gyllyngvase</v>
      </c>
      <c r="N6" s="83">
        <f t="shared" si="0"/>
        <v>32</v>
      </c>
      <c r="O6" s="84">
        <f t="shared" si="1"/>
        <v>20</v>
      </c>
      <c r="P6" s="79">
        <f t="shared" si="2"/>
        <v>12</v>
      </c>
      <c r="Q6" s="85">
        <f t="shared" si="3"/>
        <v>4</v>
      </c>
      <c r="R6" s="85">
        <f t="shared" si="4"/>
        <v>0</v>
      </c>
      <c r="S6" s="85">
        <f t="shared" si="5"/>
        <v>0</v>
      </c>
      <c r="T6" s="85">
        <f t="shared" si="6"/>
        <v>0</v>
      </c>
      <c r="U6" s="85">
        <f t="shared" si="7"/>
        <v>0</v>
      </c>
      <c r="V6" s="85">
        <f t="shared" si="8"/>
        <v>4</v>
      </c>
    </row>
    <row r="7" spans="1:22" x14ac:dyDescent="0.35">
      <c r="A7" s="88">
        <v>4</v>
      </c>
      <c r="B7" s="60" t="str">
        <f>IF(ISTEXT(C7),IF(A7=A6,B6,IF(A7=A8,IF( A7=A9,(10+8+6)/3,IF(A7=A8,(10+8)/2) ),10) )," ")</f>
        <v xml:space="preserve"> </v>
      </c>
      <c r="C7" s="62"/>
      <c r="D7" s="63" t="str">
        <f>IF(ISBLANK(C7),"",VLOOKUP($C7,'Event Inputs'!$D$4:'Event Inputs'!$J$895,2,FALSE))</f>
        <v/>
      </c>
      <c r="E7" s="65" t="str">
        <f>IF(ISBLANK(C7),"",VLOOKUP($C7,'Event Inputs'!$D$4:'Event Inputs'!$J$895,4,FALSE))</f>
        <v/>
      </c>
      <c r="F7" s="63" t="str">
        <f>IF(ISBLANK(C7),"",VLOOKUP($C7,'Event Inputs'!$D$4:'Event Inputs'!$J$895,3,FALSE))</f>
        <v/>
      </c>
      <c r="G7" s="88">
        <v>4</v>
      </c>
      <c r="H7" s="60">
        <f>IF(ISTEXT(I7),IF(G7=G6,H6,IF(G7=G8,IF( G7=G9,(10+8+6)/3,IF(G7=G8,(10+8)/2) ),10) )," ")</f>
        <v>10</v>
      </c>
      <c r="I7" s="62" t="s">
        <v>185</v>
      </c>
      <c r="J7" s="63" t="str">
        <f>IF(ISBLANK(I7),"",VLOOKUP($I7,'Event Inputs'!$D$4:'Event Inputs'!$J$895,2,FALSE))</f>
        <v>Steven  Lewis</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A8=A10,(8+6+4)/3,IF(A8=A9,(8+6)/2) ),8)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t="str">
        <f>IF(ISTEXT(I8),IF(G8=G7,H7,IF(G8=G9,IF( G8=G10,(8+6+4)/3,IF(G8=G9,(8+6)/2) ),8)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A9=A11,(6+4+2)/3,IF(A9=A10,(6+4)/2) ),6)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G9=G11,(6+4+2)/3,IF(G9=G10,(6+4)/2) ),6)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A10=A12,(4+2+0)/3,IF(A10=A11,(4+2)/2) ),4)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G10=G12,(4+2+0)/3,IF(G10=G11,(4+2)/2) ),4)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A11=A13,(2+0+0)/3,IF(A11=A12,(2+0)/2) ),2)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G11=G13,(2+0+0)/3,IF(G11=G12,(2+0)/2) ),2)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93" si="9">IF(ISTEXT(I233),IF(G233=G232,H232,IF(G233=G234,IF( G233=G235,(20+16+12)/3,IF(G233=G234,(20+16)/2) ),20)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9"/>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9"/>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9"/>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9"/>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9"/>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9"/>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9"/>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9"/>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9"/>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9"/>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581"/>
  <sheetViews>
    <sheetView showZeros="0" workbookViewId="0">
      <selection activeCell="J10" sqref="J10"/>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7.81640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85</v>
      </c>
      <c r="B1" s="203"/>
      <c r="C1" s="203"/>
      <c r="D1" s="203"/>
      <c r="E1" s="203"/>
      <c r="F1" s="203"/>
      <c r="G1" s="202" t="s">
        <v>86</v>
      </c>
      <c r="H1" s="203"/>
      <c r="I1" s="203"/>
      <c r="J1" s="203"/>
      <c r="K1" s="203"/>
      <c r="L1" s="203"/>
      <c r="M1" s="66"/>
      <c r="N1" s="67"/>
      <c r="Q1" s="68" t="s">
        <v>22</v>
      </c>
      <c r="R1" s="68"/>
      <c r="S1" s="68">
        <v>4</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A4=A6,(20+16+12)/3,IF(A4=A5,(20+16)/2) ),20) )," ")</f>
        <v>20</v>
      </c>
      <c r="C4" s="62" t="s">
        <v>111</v>
      </c>
      <c r="D4" s="63" t="str">
        <f>IF(ISBLANK(C4),"",VLOOKUP($C4,'Event Inputs'!$D$4:'Event Inputs'!$J$895,2,FALSE))</f>
        <v>Mia Rule</v>
      </c>
      <c r="E4" s="65" t="str">
        <f>IF(ISBLANK(C4),"",VLOOKUP($C4,'Event Inputs'!$D$4:'Event Inputs'!$J$895,4,FALSE))</f>
        <v>Open</v>
      </c>
      <c r="F4" s="63" t="str">
        <f>IF(ISBLANK(C4),"",VLOOKUP($C4,'Event Inputs'!$D$4:'Event Inputs'!$J$895,3,FALSE))</f>
        <v>Gyllyngvase</v>
      </c>
      <c r="G4" s="88">
        <v>1</v>
      </c>
      <c r="H4" s="60">
        <f>IF(ISTEXT(I4),IF(G4=G3,H3,IF(G4=G5,IF( G4=G6,(20+16+12)/3,IF(G4=G5,(20+16)/2) ),20) )," ")</f>
        <v>20</v>
      </c>
      <c r="I4" s="62" t="s">
        <v>185</v>
      </c>
      <c r="J4" s="63" t="str">
        <f>IF(ISBLANK(I4),"",VLOOKUP($I4,'Event Inputs'!$D$4:'Event Inputs'!$J$895,2,FALSE))</f>
        <v>Steven  Lewis</v>
      </c>
      <c r="K4" s="65" t="str">
        <f>IF(ISBLANK(I4),"",VLOOKUP($I4,'Event Inputs'!$D$4:'Event Inputs'!$J$895,4,FALSE))</f>
        <v>Open</v>
      </c>
      <c r="L4" s="63" t="str">
        <f>IF(ISBLANK(I4),"",VLOOKUP($I4,'Event Inputs'!$D$4:'Event Inputs'!$J$895,3,FALSE))</f>
        <v>Portreath</v>
      </c>
      <c r="M4" s="82" t="str">
        <f>'Event Inputs'!A4</f>
        <v>Portreath</v>
      </c>
      <c r="N4" s="83">
        <f>O4+P4</f>
        <v>36</v>
      </c>
      <c r="O4" s="84">
        <f>SUMIF($F$4:$F$21,M4,$B$4:$B$21)</f>
        <v>16</v>
      </c>
      <c r="P4" s="79">
        <f>SUMIF($L$4:$L$21,M4,$H$4:$H$21)</f>
        <v>20</v>
      </c>
      <c r="Q4" s="85">
        <f>COUNTIFS($A$4:$A$21,1,$F$4:$F$21,$M4)*$S$1</f>
        <v>0</v>
      </c>
      <c r="R4" s="85">
        <f>COUNTIFS($A$4:$A$21,2,$F$4:$F$21,$M4)*$S$1</f>
        <v>4</v>
      </c>
      <c r="S4" s="85">
        <f>COUNTIFS($A$4:$A$21,3,$F$4:$F$21,$M4)*$S$1</f>
        <v>0</v>
      </c>
      <c r="T4" s="85">
        <f>COUNTIFS($G$4:$G$21,1,$L$4:$L$21,$M4)*$S$1</f>
        <v>4</v>
      </c>
      <c r="U4" s="85">
        <f>COUNTIFS($G$4:$G$21,2,$L$4:$L$21,$M4)*$S$1</f>
        <v>0</v>
      </c>
      <c r="V4" s="85">
        <f>COUNTIFS($G$4:$G$21,3,$L$4:$L$21,$M4)*$S$1</f>
        <v>0</v>
      </c>
    </row>
    <row r="5" spans="1:22" x14ac:dyDescent="0.35">
      <c r="A5" s="88">
        <v>2</v>
      </c>
      <c r="B5" s="60">
        <f>IF(ISTEXT(C5),IF(A5=A4,B4,IF(A5=A6,IF( A5=A7,(16+12+10)/3,IF(A5=A6,(16+12)/2) ),16) )," ")</f>
        <v>16</v>
      </c>
      <c r="C5" s="62" t="s">
        <v>248</v>
      </c>
      <c r="D5" s="63" t="str">
        <f>IF(ISBLANK(C5),"",VLOOKUP($C5,'Event Inputs'!$D$4:'Event Inputs'!$J$895,2,FALSE))</f>
        <v>Abbie Rowe</v>
      </c>
      <c r="E5" s="65" t="str">
        <f>IF(ISBLANK(C5),"",VLOOKUP($C5,'Event Inputs'!$D$4:'Event Inputs'!$J$895,4,FALSE))</f>
        <v>Open</v>
      </c>
      <c r="F5" s="63" t="str">
        <f>IF(ISBLANK(C5),"",VLOOKUP($C5,'Event Inputs'!$D$4:'Event Inputs'!$J$895,3,FALSE))</f>
        <v>Portreath</v>
      </c>
      <c r="G5" s="88">
        <v>2</v>
      </c>
      <c r="H5" s="60">
        <f>IF(ISTEXT(I5),IF(G5=G4,H4,IF(G5=G6,IF( G5=G7,(16+12+10)/3,IF(G5=G6,(16+12)/2) ),16) )," ")</f>
        <v>16</v>
      </c>
      <c r="I5" s="62" t="s">
        <v>137</v>
      </c>
      <c r="J5" s="63" t="str">
        <f>IF(ISBLANK(I5),"",VLOOKUP($I5,'Event Inputs'!$D$4:'Event Inputs'!$J$895,2,FALSE))</f>
        <v>Tomas Rich</v>
      </c>
      <c r="K5" s="65" t="str">
        <f>IF(ISBLANK(I5),"",VLOOKUP($I5,'Event Inputs'!$D$4:'Event Inputs'!$J$895,4,FALSE))</f>
        <v>Open</v>
      </c>
      <c r="L5" s="63" t="str">
        <f>IF(ISBLANK(I5),"",VLOOKUP($I5,'Event Inputs'!$D$4:'Event Inputs'!$J$895,3,FALSE))</f>
        <v>Gyllyngvase</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A6=A8,(12+10+8)/3,IF(A6=A7,(12+10)/2) ),12) )," ")</f>
        <v>12</v>
      </c>
      <c r="C6" s="62" t="s">
        <v>141</v>
      </c>
      <c r="D6" s="63" t="str">
        <f>IF(ISBLANK(C6),"",VLOOKUP($C6,'Event Inputs'!$D$4:'Event Inputs'!$J$895,2,FALSE))</f>
        <v>Vicky Burlingham</v>
      </c>
      <c r="E6" s="65" t="str">
        <f>IF(ISBLANK(C6),"",VLOOKUP($C6,'Event Inputs'!$D$4:'Event Inputs'!$J$895,4,FALSE))</f>
        <v>Open</v>
      </c>
      <c r="F6" s="63" t="str">
        <f>IF(ISBLANK(C6),"",VLOOKUP($C6,'Event Inputs'!$D$4:'Event Inputs'!$J$895,3,FALSE))</f>
        <v>Hayle</v>
      </c>
      <c r="G6" s="88">
        <v>3</v>
      </c>
      <c r="H6" s="60">
        <f>IF(ISTEXT(I6),IF(G6=G5,H5,IF(G6=G7,IF( G6=G8,(12+10+8)/3,IF(G6=G7,(12+10)/2) ),12) )," ")</f>
        <v>12</v>
      </c>
      <c r="I6" s="62" t="s">
        <v>156</v>
      </c>
      <c r="J6" s="63" t="str">
        <f>IF(ISBLANK(I6),"",VLOOKUP($I6,'Event Inputs'!$D$4:'Event Inputs'!$J$895,2,FALSE))</f>
        <v>Joshua Golden Clarke</v>
      </c>
      <c r="K6" s="65" t="str">
        <f>IF(ISBLANK(I6),"",VLOOKUP($I6,'Event Inputs'!$D$4:'Event Inputs'!$J$895,4,FALSE))</f>
        <v>Open</v>
      </c>
      <c r="L6" s="63" t="str">
        <f>IF(ISBLANK(I6),"",VLOOKUP($I6,'Event Inputs'!$D$4:'Event Inputs'!$J$895,3,FALSE))</f>
        <v>Newquay</v>
      </c>
      <c r="M6" s="82" t="str">
        <f>'Event Inputs'!A6</f>
        <v>Gyllyngvase</v>
      </c>
      <c r="N6" s="83">
        <f t="shared" si="0"/>
        <v>36</v>
      </c>
      <c r="O6" s="84">
        <f t="shared" si="1"/>
        <v>20</v>
      </c>
      <c r="P6" s="79">
        <f t="shared" si="2"/>
        <v>16</v>
      </c>
      <c r="Q6" s="85">
        <f t="shared" si="3"/>
        <v>4</v>
      </c>
      <c r="R6" s="85">
        <f t="shared" si="4"/>
        <v>0</v>
      </c>
      <c r="S6" s="85">
        <f t="shared" si="5"/>
        <v>0</v>
      </c>
      <c r="T6" s="85">
        <f t="shared" si="6"/>
        <v>0</v>
      </c>
      <c r="U6" s="85">
        <f t="shared" si="7"/>
        <v>4</v>
      </c>
      <c r="V6" s="85">
        <f t="shared" si="8"/>
        <v>0</v>
      </c>
    </row>
    <row r="7" spans="1:22" x14ac:dyDescent="0.35">
      <c r="A7" s="88">
        <v>4</v>
      </c>
      <c r="B7" s="60" t="str">
        <f>IF(ISTEXT(C7),IF(A7=A6,B6,IF(A7=A8,IF( A7=A9,(10+8+6)/3,IF(A7=A8,(10+8)/2) ),10) )," ")</f>
        <v xml:space="preserve"> </v>
      </c>
      <c r="C7" s="62"/>
      <c r="D7" s="63" t="str">
        <f>IF(ISBLANK(C7),"",VLOOKUP($C7,'Event Inputs'!$D$4:'Event Inputs'!$J$895,2,FALSE))</f>
        <v/>
      </c>
      <c r="E7" s="65" t="str">
        <f>IF(ISBLANK(C7),"",VLOOKUP($C7,'Event Inputs'!$D$4:'Event Inputs'!$J$895,4,FALSE))</f>
        <v/>
      </c>
      <c r="F7" s="63" t="str">
        <f>IF(ISBLANK(C7),"",VLOOKUP($C7,'Event Inputs'!$D$4:'Event Inputs'!$J$895,3,FALSE))</f>
        <v/>
      </c>
      <c r="G7" s="88">
        <v>4</v>
      </c>
      <c r="H7" s="60" t="str">
        <f>IF(ISTEXT(I7),IF(G7=G6,H6,IF(G7=G8,IF( G7=G9,(10+8+6)/3,IF(G7=G8,(10+8)/2) ),10) )," ")</f>
        <v xml:space="preserve"> </v>
      </c>
      <c r="I7" s="62"/>
      <c r="J7" s="63" t="str">
        <f>IF(ISBLANK(I7),"",VLOOKUP($I7,'Event Inputs'!$D$4:'Event Inputs'!$J$895,2,FALSE))</f>
        <v/>
      </c>
      <c r="K7" s="65" t="str">
        <f>IF(ISBLANK(I7),"",VLOOKUP($I7,'Event Inputs'!$D$4:'Event Inputs'!$J$895,4,FALSE))</f>
        <v/>
      </c>
      <c r="L7" s="63" t="str">
        <f>IF(ISBLANK(I7),"",VLOOKUP($I7,'Event Inputs'!$D$4:'Event Inputs'!$J$895,3,FALSE))</f>
        <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A8=A10,(8+6+4)/3,IF(A8=A9,(8+6)/2) ),8)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t="str">
        <f>IF(ISTEXT(I8),IF(G8=G7,H7,IF(G8=G9,IF( G8=G10,(8+6+4)/3,IF(G8=G9,(8+6)/2) ),8)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12</v>
      </c>
      <c r="O8" s="84">
        <f t="shared" si="1"/>
        <v>12</v>
      </c>
      <c r="P8" s="79">
        <f t="shared" si="2"/>
        <v>0</v>
      </c>
      <c r="Q8" s="85">
        <f t="shared" si="3"/>
        <v>0</v>
      </c>
      <c r="R8" s="85">
        <f t="shared" si="4"/>
        <v>0</v>
      </c>
      <c r="S8" s="85">
        <f t="shared" si="5"/>
        <v>4</v>
      </c>
      <c r="T8" s="85">
        <f t="shared" si="6"/>
        <v>0</v>
      </c>
      <c r="U8" s="85">
        <f t="shared" si="7"/>
        <v>0</v>
      </c>
      <c r="V8" s="85">
        <f t="shared" si="8"/>
        <v>0</v>
      </c>
    </row>
    <row r="9" spans="1:22" x14ac:dyDescent="0.35">
      <c r="A9" s="88">
        <v>6</v>
      </c>
      <c r="B9" s="60" t="str">
        <f>IF(ISTEXT(C9),IF(A9=A8,B8,IF(A9=A10,IF( A9=A11,(6+4+2)/3,IF(A9=A10,(6+4)/2) ),6)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G9=G11,(6+4+2)/3,IF(G9=G10,(6+4)/2) ),6)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A10=A12,(4+2+0)/3,IF(A10=A11,(4+2)/2) ),4)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G10=G12,(4+2+0)/3,IF(G10=G11,(4+2)/2) ),4)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A11=A13,(2+0+0)/3,IF(A11=A12,(2+0)/2) ),2)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G11=G13,(2+0+0)/3,IF(G11=G12,(2+0)/2) ),2)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12</v>
      </c>
      <c r="O12" s="84">
        <f t="shared" si="1"/>
        <v>0</v>
      </c>
      <c r="P12" s="79">
        <f t="shared" si="2"/>
        <v>12</v>
      </c>
      <c r="Q12" s="85">
        <f t="shared" si="3"/>
        <v>0</v>
      </c>
      <c r="R12" s="85">
        <f t="shared" si="4"/>
        <v>0</v>
      </c>
      <c r="S12" s="85">
        <f t="shared" si="5"/>
        <v>0</v>
      </c>
      <c r="T12" s="85">
        <f t="shared" si="6"/>
        <v>0</v>
      </c>
      <c r="U12" s="85">
        <f t="shared" si="7"/>
        <v>0</v>
      </c>
      <c r="V12" s="85">
        <f t="shared" si="8"/>
        <v>4</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G233=G235,(20+16+12)/3,IF(G233=G234,(20+16)/2) ),20)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G261=G263,(20+16+12)/3,IF(G261=G262,(20+16)/2) ),20)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581"/>
  <sheetViews>
    <sheetView showZeros="0" tabSelected="1" workbookViewId="0">
      <selection activeCell="C8" sqref="C8"/>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7.81640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88</v>
      </c>
      <c r="B1" s="203"/>
      <c r="C1" s="203"/>
      <c r="D1" s="203"/>
      <c r="E1" s="203"/>
      <c r="F1" s="203"/>
      <c r="G1" s="204" t="s">
        <v>87</v>
      </c>
      <c r="H1" s="205"/>
      <c r="I1" s="205"/>
      <c r="J1" s="205"/>
      <c r="K1" s="205"/>
      <c r="L1" s="205"/>
      <c r="M1" s="66"/>
      <c r="N1" s="67"/>
      <c r="Q1" s="68" t="s">
        <v>22</v>
      </c>
      <c r="R1" s="68"/>
      <c r="S1" s="68">
        <v>4</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A4=A6,(20+16+12)/3,IF(A4=A5,(20+16)/2) ),20) )," ")</f>
        <v>20</v>
      </c>
      <c r="C4" s="62" t="s">
        <v>120</v>
      </c>
      <c r="D4" s="63" t="str">
        <f>IF(ISBLANK(C4),"",VLOOKUP($C4,'Event Inputs'!$D$4:'Event Inputs'!$J$895,2,FALSE))</f>
        <v>Georgia Hawkins</v>
      </c>
      <c r="E4" s="65" t="str">
        <f>IF(ISBLANK(C4),"",VLOOKUP($C4,'Event Inputs'!$D$4:'Event Inputs'!$J$895,4,FALSE))</f>
        <v>Open</v>
      </c>
      <c r="F4" s="63" t="str">
        <f>IF(ISBLANK(C4),"",VLOOKUP($C4,'Event Inputs'!$D$4:'Event Inputs'!$J$895,3,FALSE))</f>
        <v>Gyllyngvase</v>
      </c>
      <c r="G4" s="88">
        <v>1</v>
      </c>
      <c r="H4" s="60">
        <f>IF(ISTEXT(I4),IF(G4=G3,H3,IF(G4=G5,IF( G4=G6,(20+16+12)/3,IF(G4=G5,(20+16)/2) ),20) )," ")</f>
        <v>20</v>
      </c>
      <c r="I4" s="62" t="s">
        <v>190</v>
      </c>
      <c r="J4" s="63" t="str">
        <f>IF(ISBLANK(I4),"",VLOOKUP($I4,'Event Inputs'!$D$4:'Event Inputs'!$J$895,2,FALSE))</f>
        <v>Piran Phillips</v>
      </c>
      <c r="K4" s="65" t="str">
        <f>IF(ISBLANK(I4),"",VLOOKUP($I4,'Event Inputs'!$D$4:'Event Inputs'!$J$895,4,FALSE))</f>
        <v>Open</v>
      </c>
      <c r="L4" s="63" t="str">
        <f>IF(ISBLANK(I4),"",VLOOKUP($I4,'Event Inputs'!$D$4:'Event Inputs'!$J$895,3,FALSE))</f>
        <v>Portreath</v>
      </c>
      <c r="M4" s="82" t="str">
        <f>'Event Inputs'!A4</f>
        <v>Portreath</v>
      </c>
      <c r="N4" s="83">
        <f>O4+P4</f>
        <v>76</v>
      </c>
      <c r="O4" s="84">
        <f>SUMIF($F$4:$F$21,M4,$B$4:$B$21)</f>
        <v>26</v>
      </c>
      <c r="P4" s="79">
        <f>SUMIF($L$4:$L$21,M4,$H$4:$H$21)</f>
        <v>50</v>
      </c>
      <c r="Q4" s="85">
        <f>COUNTIFS($A$4:$A$21,1,$F$4:$F$21,$M4)*$S$1</f>
        <v>0</v>
      </c>
      <c r="R4" s="85">
        <f>COUNTIFS($A$4:$A$21,2,$F$4:$F$21,$M4)*$S$1</f>
        <v>4</v>
      </c>
      <c r="S4" s="85">
        <f>COUNTIFS($A$4:$A$21,3,$F$4:$F$21,$M4)*$S$1</f>
        <v>0</v>
      </c>
      <c r="T4" s="85">
        <f>COUNTIFS($G$4:$G$21,1,$L$4:$L$21,$M4)*$S$1</f>
        <v>4</v>
      </c>
      <c r="U4" s="85">
        <f>COUNTIFS($G$4:$G$21,2,$L$4:$L$21,$M4)*$S$1</f>
        <v>0</v>
      </c>
      <c r="V4" s="85">
        <f>COUNTIFS($G$4:$G$21,3,$L$4:$L$21,$M4)*$S$1</f>
        <v>4</v>
      </c>
    </row>
    <row r="5" spans="1:22" x14ac:dyDescent="0.35">
      <c r="A5" s="88">
        <v>2</v>
      </c>
      <c r="B5" s="60">
        <f>IF(ISTEXT(C5),IF(A5=A4,B4,IF(A5=A6,IF( A5=A7,(16+12+10)/3,IF(A5=A6,(16+12)/2) ),16) )," ")</f>
        <v>16</v>
      </c>
      <c r="C5" s="62" t="s">
        <v>167</v>
      </c>
      <c r="D5" s="63" t="str">
        <f>IF(ISBLANK(C5),"",VLOOKUP($C5,'Event Inputs'!$D$4:'Event Inputs'!$J$895,2,FALSE))</f>
        <v>Joely Fleur Carter</v>
      </c>
      <c r="E5" s="65" t="str">
        <f>IF(ISBLANK(C5),"",VLOOKUP($C5,'Event Inputs'!$D$4:'Event Inputs'!$J$895,4,FALSE))</f>
        <v>Open</v>
      </c>
      <c r="F5" s="63" t="str">
        <f>IF(ISBLANK(C5),"",VLOOKUP($C5,'Event Inputs'!$D$4:'Event Inputs'!$J$895,3,FALSE))</f>
        <v>Portreath</v>
      </c>
      <c r="G5" s="88">
        <v>2</v>
      </c>
      <c r="H5" s="60">
        <f>IF(ISTEXT(I5),IF(G5=G4,H4,IF(G5=G6,IF( G5=G7,(16+12+10)/3,IF(G5=G6,(16+12)/2) ),16) )," ")</f>
        <v>16</v>
      </c>
      <c r="I5" s="62" t="s">
        <v>108</v>
      </c>
      <c r="J5" s="63" t="str">
        <f>IF(ISBLANK(I5),"",VLOOKUP($I5,'Event Inputs'!$D$4:'Event Inputs'!$J$895,2,FALSE))</f>
        <v>Finn Dungavel</v>
      </c>
      <c r="K5" s="65" t="str">
        <f>IF(ISBLANK(I5),"",VLOOKUP($I5,'Event Inputs'!$D$4:'Event Inputs'!$J$895,4,FALSE))</f>
        <v>Open</v>
      </c>
      <c r="L5" s="63" t="str">
        <f>IF(ISBLANK(I5),"",VLOOKUP($I5,'Event Inputs'!$D$4:'Event Inputs'!$J$895,3,FALSE))</f>
        <v>Gyllyngvase</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A6=A8,(12+10+8)/3,IF(A6=A7,(12+10)/2) ),12) )," ")</f>
        <v>12</v>
      </c>
      <c r="C6" s="62" t="s">
        <v>123</v>
      </c>
      <c r="D6" s="63" t="str">
        <f>IF(ISBLANK(C6),"",VLOOKUP($C6,'Event Inputs'!$D$4:'Event Inputs'!$J$895,2,FALSE))</f>
        <v>Rosie Edwards</v>
      </c>
      <c r="E6" s="65" t="str">
        <f>IF(ISBLANK(C6),"",VLOOKUP($C6,'Event Inputs'!$D$4:'Event Inputs'!$J$895,4,FALSE))</f>
        <v>Open</v>
      </c>
      <c r="F6" s="63" t="str">
        <f>IF(ISBLANK(C6),"",VLOOKUP($C6,'Event Inputs'!$D$4:'Event Inputs'!$J$895,3,FALSE))</f>
        <v>Gyllyngvase</v>
      </c>
      <c r="G6" s="88">
        <v>3</v>
      </c>
      <c r="H6" s="60">
        <f>IF(ISTEXT(I6),IF(G6=G5,H5,IF(G6=G7,IF( G6=G8,(12+10+8)/3,IF(G6=G7,(12+10)/2) ),12) )," ")</f>
        <v>12</v>
      </c>
      <c r="I6" s="62" t="s">
        <v>181</v>
      </c>
      <c r="J6" s="63" t="str">
        <f>IF(ISBLANK(I6),"",VLOOKUP($I6,'Event Inputs'!$D$4:'Event Inputs'!$J$895,2,FALSE))</f>
        <v>Josh Newing</v>
      </c>
      <c r="K6" s="65" t="str">
        <f>IF(ISBLANK(I6),"",VLOOKUP($I6,'Event Inputs'!$D$4:'Event Inputs'!$J$895,4,FALSE))</f>
        <v>Open</v>
      </c>
      <c r="L6" s="63" t="str">
        <f>IF(ISBLANK(I6),"",VLOOKUP($I6,'Event Inputs'!$D$4:'Event Inputs'!$J$895,3,FALSE))</f>
        <v>Portreath</v>
      </c>
      <c r="M6" s="82" t="str">
        <f>'Event Inputs'!A6</f>
        <v>Gyllyngvase</v>
      </c>
      <c r="N6" s="83">
        <f t="shared" si="0"/>
        <v>48</v>
      </c>
      <c r="O6" s="84">
        <f t="shared" si="1"/>
        <v>32</v>
      </c>
      <c r="P6" s="79">
        <f t="shared" si="2"/>
        <v>16</v>
      </c>
      <c r="Q6" s="85">
        <f t="shared" si="3"/>
        <v>4</v>
      </c>
      <c r="R6" s="85">
        <f t="shared" si="4"/>
        <v>0</v>
      </c>
      <c r="S6" s="85">
        <f t="shared" si="5"/>
        <v>4</v>
      </c>
      <c r="T6" s="85">
        <f t="shared" si="6"/>
        <v>0</v>
      </c>
      <c r="U6" s="85">
        <f t="shared" si="7"/>
        <v>4</v>
      </c>
      <c r="V6" s="85">
        <f t="shared" si="8"/>
        <v>0</v>
      </c>
    </row>
    <row r="7" spans="1:22" x14ac:dyDescent="0.35">
      <c r="A7" s="88">
        <v>4</v>
      </c>
      <c r="B7" s="60">
        <f>IF(ISTEXT(C7),IF(A7=A6,B6,IF(A7=A8,IF( A7=A9,(10+8+6)/3,IF(A7=A8,(10+8)/2) ),10) )," ")</f>
        <v>10</v>
      </c>
      <c r="C7" s="62" t="s">
        <v>171</v>
      </c>
      <c r="D7" s="63" t="str">
        <f>IF(ISBLANK(C7),"",VLOOKUP($C7,'Event Inputs'!$D$4:'Event Inputs'!$J$895,2,FALSE))</f>
        <v>Kaitlyn Borghi</v>
      </c>
      <c r="E7" s="65" t="str">
        <f>IF(ISBLANK(C7),"",VLOOKUP($C7,'Event Inputs'!$D$4:'Event Inputs'!$J$895,4,FALSE))</f>
        <v>Open</v>
      </c>
      <c r="F7" s="63" t="str">
        <f>IF(ISBLANK(C7),"",VLOOKUP($C7,'Event Inputs'!$D$4:'Event Inputs'!$J$895,3,FALSE))</f>
        <v>Portreath</v>
      </c>
      <c r="G7" s="88">
        <v>4</v>
      </c>
      <c r="H7" s="60">
        <f>IF(ISTEXT(I7),IF(G7=G6,H6,IF(G7=G8,IF( G7=G9,(10+8+6)/3,IF(G7=G8,(10+8)/2) ),10) )," ")</f>
        <v>10</v>
      </c>
      <c r="I7" s="62" t="s">
        <v>175</v>
      </c>
      <c r="J7" s="63" t="str">
        <f>IF(ISBLANK(I7),"",VLOOKUP($I7,'Event Inputs'!$D$4:'Event Inputs'!$J$895,2,FALSE))</f>
        <v>George Haynes</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A8=A10,(8+6+4)/3,IF(A8=A9,(8+6)/2) ),8)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f>IF(ISTEXT(I8),IF(G8=G7,H7,IF(G8=G9,IF( G8=G10,(8+6+4)/3,IF(G8=G9,(8+6)/2) ),8) )," ")</f>
        <v>8</v>
      </c>
      <c r="I8" s="62" t="s">
        <v>194</v>
      </c>
      <c r="J8" s="63" t="str">
        <f>IF(ISBLANK(I8),"",VLOOKUP($I8,'Event Inputs'!$D$4:'Event Inputs'!$J$895,2,FALSE))</f>
        <v>Hayden Phillips</v>
      </c>
      <c r="K8" s="65" t="str">
        <f>IF(ISBLANK(I8),"",VLOOKUP($I8,'Event Inputs'!$D$4:'Event Inputs'!$J$895,4,FALSE))</f>
        <v>Open</v>
      </c>
      <c r="L8" s="63" t="str">
        <f>IF(ISBLANK(I8),"",VLOOKUP($I8,'Event Inputs'!$D$4:'Event Inputs'!$J$895,3,FALSE))</f>
        <v>Portreath</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A9=A11,(6+4+2)/3,IF(A9=A10,(6+4)/2) ),6)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G9=G11,(6+4+2)/3,IF(G9=G10,(6+4)/2) ),6)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A10=A12,(4+2+0)/3,IF(A10=A11,(4+2)/2) ),4)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G10=G12,(4+2+0)/3,IF(G10=G11,(4+2)/2) ),4)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A11=A13,(2+0+0)/3,IF(A11=A12,(2+0)/2) ),2)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G11=G13,(2+0+0)/3,IF(G11=G12,(2+0)/2) ),2)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G233=G235,(20+16+12)/3,IF(G233=G234,(20+16)/2) ),20)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G284=G286,(20+16+12)/3,IF(G284=G285,(20+16)/2) ),20)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581"/>
  <sheetViews>
    <sheetView showZeros="0" workbookViewId="0">
      <selection activeCell="J13" sqref="J13"/>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90</v>
      </c>
      <c r="B1" s="203"/>
      <c r="C1" s="203"/>
      <c r="D1" s="203"/>
      <c r="E1" s="203"/>
      <c r="F1" s="203"/>
      <c r="G1" s="204" t="s">
        <v>89</v>
      </c>
      <c r="H1" s="205"/>
      <c r="I1" s="205"/>
      <c r="J1" s="205"/>
      <c r="K1" s="205"/>
      <c r="L1" s="205"/>
      <c r="M1" s="66"/>
      <c r="N1" s="67"/>
      <c r="Q1" s="68" t="s">
        <v>22</v>
      </c>
      <c r="R1" s="68"/>
      <c r="S1" s="68">
        <v>3</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A4=A6,(20+16+12)/3,IF(A4=A5,(20+16)/2) ),20) )," ")</f>
        <v>20</v>
      </c>
      <c r="C4" s="62" t="s">
        <v>118</v>
      </c>
      <c r="D4" s="63" t="str">
        <f>IF(ISBLANK(C4),"",VLOOKUP($C4,'Event Inputs'!$D$4:'Event Inputs'!$J$895,2,FALSE))</f>
        <v xml:space="preserve">Kezia Elliott </v>
      </c>
      <c r="E4" s="65" t="str">
        <f>IF(ISBLANK(C4),"",VLOOKUP($C4,'Event Inputs'!$D$4:'Event Inputs'!$J$895,4,FALSE))</f>
        <v>Open</v>
      </c>
      <c r="F4" s="63" t="str">
        <f>IF(ISBLANK(C4),"",VLOOKUP($C4,'Event Inputs'!$D$4:'Event Inputs'!$J$895,3,FALSE))</f>
        <v>Gyllyngvase</v>
      </c>
      <c r="G4" s="88">
        <v>1</v>
      </c>
      <c r="H4" s="60">
        <f>IF(ISTEXT(I4),IF(G4=G3,H3,IF(G4=G5,IF( G4=G6,(20+16+12)/3,IF(G4=G5,(20+16)/2) ),20) )," ")</f>
        <v>20</v>
      </c>
      <c r="I4" s="62" t="s">
        <v>175</v>
      </c>
      <c r="J4" s="63" t="str">
        <f>IF(ISBLANK(I4),"",VLOOKUP($I4,'Event Inputs'!$D$4:'Event Inputs'!$J$895,2,FALSE))</f>
        <v>George Haynes</v>
      </c>
      <c r="K4" s="65" t="str">
        <f>IF(ISBLANK(I4),"",VLOOKUP($I4,'Event Inputs'!$D$4:'Event Inputs'!$J$895,4,FALSE))</f>
        <v>Open</v>
      </c>
      <c r="L4" s="63" t="str">
        <f>IF(ISBLANK(I4),"",VLOOKUP($I4,'Event Inputs'!$D$4:'Event Inputs'!$J$895,3,FALSE))</f>
        <v>Portreath</v>
      </c>
      <c r="M4" s="82" t="str">
        <f>'Event Inputs'!A4</f>
        <v>Portreath</v>
      </c>
      <c r="N4" s="83">
        <f>O4+P4</f>
        <v>80</v>
      </c>
      <c r="O4" s="84">
        <f>SUMIF($F$4:$F$21,M4,$B$4:$B$21)</f>
        <v>26</v>
      </c>
      <c r="P4" s="79">
        <f>SUMIF($L$4:$L$21,M4,$H$4:$H$21)</f>
        <v>54</v>
      </c>
      <c r="Q4" s="85">
        <f>COUNTIFS($A$4:$A$21,1,$F$4:$F$21,$M4)*$S$1</f>
        <v>0</v>
      </c>
      <c r="R4" s="85">
        <f>COUNTIFS($A$4:$A$21,2,$F$4:$F$21,$M4)*$S$1</f>
        <v>0</v>
      </c>
      <c r="S4" s="85">
        <f>COUNTIFS($A$4:$A$21,3,$F$4:$F$21,$M4)*$S$1</f>
        <v>3</v>
      </c>
      <c r="T4" s="85">
        <f>COUNTIFS($G$4:$G$21,1,$L$4:$L$21,$M4)*$S$1</f>
        <v>3</v>
      </c>
      <c r="U4" s="85">
        <f>COUNTIFS($G$4:$G$21,2,$L$4:$L$21,$M4)*$S$1</f>
        <v>3</v>
      </c>
      <c r="V4" s="85">
        <f>COUNTIFS($G$4:$G$21,3,$L$4:$L$21,$M4)*$S$1</f>
        <v>0</v>
      </c>
    </row>
    <row r="5" spans="1:22" x14ac:dyDescent="0.35">
      <c r="A5" s="88">
        <v>2</v>
      </c>
      <c r="B5" s="60">
        <f>IF(ISTEXT(C5),IF(A5=A4,B4,IF(A5=A6,IF( A5=A7,(16+12+10)/3,IF(A5=A6,(16+12)/2) ),16) )," ")</f>
        <v>16</v>
      </c>
      <c r="C5" s="62" t="s">
        <v>127</v>
      </c>
      <c r="D5" s="63" t="str">
        <f>IF(ISBLANK(C5),"",VLOOKUP($C5,'Event Inputs'!$D$4:'Event Inputs'!$J$895,2,FALSE))</f>
        <v>Maisy Hawkins</v>
      </c>
      <c r="E5" s="65" t="str">
        <f>IF(ISBLANK(C5),"",VLOOKUP($C5,'Event Inputs'!$D$4:'Event Inputs'!$J$895,4,FALSE))</f>
        <v>Open</v>
      </c>
      <c r="F5" s="63" t="str">
        <f>IF(ISBLANK(C5),"",VLOOKUP($C5,'Event Inputs'!$D$4:'Event Inputs'!$J$895,3,FALSE))</f>
        <v>Gyllyngvase</v>
      </c>
      <c r="G5" s="88">
        <v>2</v>
      </c>
      <c r="H5" s="60">
        <f>IF(ISTEXT(I5),IF(G5=G4,H4,IF(G5=G6,IF( G5=G7,(16+12+10)/3,IF(G5=G6,(16+12)/2) ),16) )," ")</f>
        <v>16</v>
      </c>
      <c r="I5" s="62" t="s">
        <v>183</v>
      </c>
      <c r="J5" s="63" t="str">
        <f>IF(ISBLANK(I5),"",VLOOKUP($I5,'Event Inputs'!$D$4:'Event Inputs'!$J$895,2,FALSE))</f>
        <v>Charlie Haynes</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A6=A8,(12+10+8)/3,IF(A6=A7,(12+10)/2) ),12) )," ")</f>
        <v>12</v>
      </c>
      <c r="C6" s="62" t="s">
        <v>163</v>
      </c>
      <c r="D6" s="63" t="str">
        <f>IF(ISBLANK(C6),"",VLOOKUP($C6,'Event Inputs'!$D$4:'Event Inputs'!$J$895,2,FALSE))</f>
        <v xml:space="preserve">Emma Kendall </v>
      </c>
      <c r="E6" s="65" t="str">
        <f>IF(ISBLANK(C6),"",VLOOKUP($C6,'Event Inputs'!$D$4:'Event Inputs'!$J$895,4,FALSE))</f>
        <v>Open</v>
      </c>
      <c r="F6" s="63" t="str">
        <f>IF(ISBLANK(C6),"",VLOOKUP($C6,'Event Inputs'!$D$4:'Event Inputs'!$J$895,3,FALSE))</f>
        <v>Portreath</v>
      </c>
      <c r="G6" s="88">
        <v>3</v>
      </c>
      <c r="H6" s="60">
        <f>IF(ISTEXT(I6),IF(G6=G5,H5,IF(G6=G7,IF( G6=G8,(12+10+8)/3,IF(G6=G7,(12+10)/2) ),12) )," ")</f>
        <v>12</v>
      </c>
      <c r="I6" s="62" t="s">
        <v>135</v>
      </c>
      <c r="J6" s="63" t="str">
        <f>IF(ISBLANK(I6),"",VLOOKUP($I6,'Event Inputs'!$D$4:'Event Inputs'!$J$895,2,FALSE))</f>
        <v>Thomas Trebilcock</v>
      </c>
      <c r="K6" s="65" t="str">
        <f>IF(ISBLANK(I6),"",VLOOKUP($I6,'Event Inputs'!$D$4:'Event Inputs'!$J$895,4,FALSE))</f>
        <v>Open</v>
      </c>
      <c r="L6" s="63" t="str">
        <f>IF(ISBLANK(I6),"",VLOOKUP($I6,'Event Inputs'!$D$4:'Event Inputs'!$J$895,3,FALSE))</f>
        <v>Gyllyngvase</v>
      </c>
      <c r="M6" s="82" t="str">
        <f>'Event Inputs'!A6</f>
        <v>Gyllyngvase</v>
      </c>
      <c r="N6" s="83">
        <f t="shared" si="0"/>
        <v>48</v>
      </c>
      <c r="O6" s="84">
        <f t="shared" si="1"/>
        <v>36</v>
      </c>
      <c r="P6" s="79">
        <f t="shared" si="2"/>
        <v>12</v>
      </c>
      <c r="Q6" s="85">
        <f t="shared" si="3"/>
        <v>3</v>
      </c>
      <c r="R6" s="85">
        <f t="shared" si="4"/>
        <v>3</v>
      </c>
      <c r="S6" s="85">
        <f t="shared" si="5"/>
        <v>0</v>
      </c>
      <c r="T6" s="85">
        <f t="shared" si="6"/>
        <v>0</v>
      </c>
      <c r="U6" s="85">
        <f t="shared" si="7"/>
        <v>0</v>
      </c>
      <c r="V6" s="85">
        <f t="shared" si="8"/>
        <v>3</v>
      </c>
    </row>
    <row r="7" spans="1:22" x14ac:dyDescent="0.35">
      <c r="A7" s="88">
        <v>4</v>
      </c>
      <c r="B7" s="60">
        <f>IF(ISTEXT(C7),IF(A7=A6,B6,IF(A7=A8,IF( A7=A9,(10+8+6)/3,IF(A7=A8,(10+8)/2) ),10) )," ")</f>
        <v>10</v>
      </c>
      <c r="C7" s="62" t="s">
        <v>173</v>
      </c>
      <c r="D7" s="63" t="str">
        <f>IF(ISBLANK(C7),"",VLOOKUP($C7,'Event Inputs'!$D$4:'Event Inputs'!$J$895,2,FALSE))</f>
        <v>Sowenna Bateman</v>
      </c>
      <c r="E7" s="65" t="str">
        <f>IF(ISBLANK(C7),"",VLOOKUP($C7,'Event Inputs'!$D$4:'Event Inputs'!$J$895,4,FALSE))</f>
        <v>Open</v>
      </c>
      <c r="F7" s="63" t="str">
        <f>IF(ISBLANK(C7),"",VLOOKUP($C7,'Event Inputs'!$D$4:'Event Inputs'!$J$895,3,FALSE))</f>
        <v>Portreath</v>
      </c>
      <c r="G7" s="88">
        <v>4</v>
      </c>
      <c r="H7" s="60">
        <f>IF(ISTEXT(I7),IF(G7=G6,H6,IF(G7=G8,IF( G7=G9,(10+8+6)/3,IF(G7=G8,(10+8)/2) ),10) )," ")</f>
        <v>10</v>
      </c>
      <c r="I7" s="62" t="s">
        <v>188</v>
      </c>
      <c r="J7" s="63" t="str">
        <f>IF(ISBLANK(I7),"",VLOOKUP($I7,'Event Inputs'!$D$4:'Event Inputs'!$J$895,2,FALSE))</f>
        <v>Tom Leigh</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A8=A10,(8+6+4)/3,IF(A8=A9,(8+6)/2) ),8) )," ")</f>
        <v>8</v>
      </c>
      <c r="C8" s="62" t="s">
        <v>158</v>
      </c>
      <c r="D8" s="63" t="str">
        <f>IF(ISBLANK(C8),"",VLOOKUP($C8,'Event Inputs'!$D$4:'Event Inputs'!$J$895,2,FALSE))</f>
        <v>Alex O'Kelly</v>
      </c>
      <c r="E8" s="65" t="str">
        <f>IF(ISBLANK(C8),"",VLOOKUP($C8,'Event Inputs'!$D$4:'Event Inputs'!$J$895,4,FALSE))</f>
        <v>Open</v>
      </c>
      <c r="F8" s="63" t="str">
        <f>IF(ISBLANK(C8),"",VLOOKUP($C8,'Event Inputs'!$D$4:'Event Inputs'!$J$895,3,FALSE))</f>
        <v>Perranporth</v>
      </c>
      <c r="G8" s="88">
        <v>5</v>
      </c>
      <c r="H8" s="60">
        <f>IF(ISTEXT(I8),IF(G8=G7,H7,IF(G8=G9,IF( G8=G10,(8+6+4)/3,IF(G8=G9,(8+6)/2) ),8) )," ")</f>
        <v>8</v>
      </c>
      <c r="I8" s="62" t="s">
        <v>192</v>
      </c>
      <c r="J8" s="63" t="str">
        <f>IF(ISBLANK(I8),"",VLOOKUP($I8,'Event Inputs'!$D$4:'Event Inputs'!$J$895,2,FALSE))</f>
        <v xml:space="preserve">Tom Phillips </v>
      </c>
      <c r="K8" s="65" t="str">
        <f>IF(ISBLANK(I8),"",VLOOKUP($I8,'Event Inputs'!$D$4:'Event Inputs'!$J$895,4,FALSE))</f>
        <v>Open</v>
      </c>
      <c r="L8" s="63" t="str">
        <f>IF(ISBLANK(I8),"",VLOOKUP($I8,'Event Inputs'!$D$4:'Event Inputs'!$J$895,3,FALSE))</f>
        <v>Portreath</v>
      </c>
      <c r="M8" s="82" t="str">
        <f>'Event Inputs'!A7</f>
        <v>Hayle</v>
      </c>
      <c r="N8" s="83">
        <f t="shared" si="0"/>
        <v>6</v>
      </c>
      <c r="O8" s="84">
        <f t="shared" si="1"/>
        <v>6</v>
      </c>
      <c r="P8" s="79">
        <f t="shared" si="2"/>
        <v>0</v>
      </c>
      <c r="Q8" s="85">
        <f t="shared" si="3"/>
        <v>0</v>
      </c>
      <c r="R8" s="85">
        <f t="shared" si="4"/>
        <v>0</v>
      </c>
      <c r="S8" s="85">
        <f t="shared" si="5"/>
        <v>0</v>
      </c>
      <c r="T8" s="85">
        <f t="shared" si="6"/>
        <v>0</v>
      </c>
      <c r="U8" s="85">
        <f t="shared" si="7"/>
        <v>0</v>
      </c>
      <c r="V8" s="85">
        <f t="shared" si="8"/>
        <v>0</v>
      </c>
    </row>
    <row r="9" spans="1:22" x14ac:dyDescent="0.35">
      <c r="A9" s="88">
        <v>6</v>
      </c>
      <c r="B9" s="60">
        <f>IF(ISTEXT(C9),IF(A9=A8,B8,IF(A9=A10,IF( A9=A11,(6+4+2)/3,IF(A9=A10,(6+4)/2) ),6) )," ")</f>
        <v>6</v>
      </c>
      <c r="C9" s="62" t="s">
        <v>141</v>
      </c>
      <c r="D9" s="63" t="str">
        <f>IF(ISBLANK(C9),"",VLOOKUP($C9,'Event Inputs'!$D$4:'Event Inputs'!$J$895,2,FALSE))</f>
        <v>Vicky Burlingham</v>
      </c>
      <c r="E9" s="65" t="str">
        <f>IF(ISBLANK(C9),"",VLOOKUP($C9,'Event Inputs'!$D$4:'Event Inputs'!$J$895,4,FALSE))</f>
        <v>Open</v>
      </c>
      <c r="F9" s="63" t="str">
        <f>IF(ISBLANK(C9),"",VLOOKUP($C9,'Event Inputs'!$D$4:'Event Inputs'!$J$895,3,FALSE))</f>
        <v>Hayle</v>
      </c>
      <c r="G9" s="88">
        <v>6</v>
      </c>
      <c r="H9" s="60">
        <f>IF(ISTEXT(I9),IF(G9=G8,H8,IF(G9=G10,IF( G9=G11,(6+4+2)/3,IF(G9=G10,(6+4)/2) ),6) )," ")</f>
        <v>6</v>
      </c>
      <c r="I9" s="62" t="s">
        <v>261</v>
      </c>
      <c r="J9" s="63" t="e">
        <f>IF(ISBLANK(I9),"",VLOOKUP($I9,'Event Inputs'!$D$4:'Event Inputs'!$J$895,2,FALSE))</f>
        <v>#N/A</v>
      </c>
      <c r="K9" s="65" t="e">
        <f>IF(ISBLANK(I9),"",VLOOKUP($I9,'Event Inputs'!$D$4:'Event Inputs'!$J$895,4,FALSE))</f>
        <v>#N/A</v>
      </c>
      <c r="L9" s="63" t="e">
        <f>IF(ISBLANK(I9),"",VLOOKUP($I9,'Event Inputs'!$D$4:'Event Inputs'!$J$895,3,FALSE))</f>
        <v>#N/A</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f>IF(ISTEXT(C10),IF(A10=A9,B9,IF(A10=A11,IF( A10=A12,(4+2+0)/3,IF(A10=A11,(4+2)/2) ),4) )," ")</f>
        <v>4</v>
      </c>
      <c r="C10" s="62" t="s">
        <v>171</v>
      </c>
      <c r="D10" s="63" t="str">
        <f>IF(ISBLANK(C10),"",VLOOKUP($C10,'Event Inputs'!$D$4:'Event Inputs'!$J$895,2,FALSE))</f>
        <v>Kaitlyn Borghi</v>
      </c>
      <c r="E10" s="65" t="str">
        <f>IF(ISBLANK(C10),"",VLOOKUP($C10,'Event Inputs'!$D$4:'Event Inputs'!$J$895,4,FALSE))</f>
        <v>Open</v>
      </c>
      <c r="F10" s="63" t="str">
        <f>IF(ISBLANK(C10),"",VLOOKUP($C10,'Event Inputs'!$D$4:'Event Inputs'!$J$895,3,FALSE))</f>
        <v>Portreath</v>
      </c>
      <c r="G10" s="88">
        <v>7</v>
      </c>
      <c r="H10" s="60" t="str">
        <f>IF(ISTEXT(I10),IF(G10=G9,H9,IF(G10=G11,IF( G10=G12,(4+2+0)/3,IF(G10=G11,(4+2)/2) ),4)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A11=A13,(2+0+0)/3,IF(A11=A12,(2+0)/2) ),2)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G11=G13,(2+0+0)/3,IF(G11=G12,(2+0)/2) ),2)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8</v>
      </c>
      <c r="O11" s="84">
        <f t="shared" si="1"/>
        <v>8</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G233=G235,(20+16+12)/3,IF(G233=G234,(20+16)/2) ),20)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G261=G263,(20+16+12)/3,IF(G261=G262,(20+16)/2) ),20)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581"/>
  <sheetViews>
    <sheetView showZeros="0" workbookViewId="0">
      <selection activeCell="J5" sqref="J5"/>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258</v>
      </c>
      <c r="B1" s="203"/>
      <c r="C1" s="203"/>
      <c r="D1" s="203"/>
      <c r="E1" s="203"/>
      <c r="F1" s="203"/>
      <c r="G1" s="204" t="s">
        <v>259</v>
      </c>
      <c r="H1" s="205"/>
      <c r="I1" s="205"/>
      <c r="J1" s="205"/>
      <c r="K1" s="205"/>
      <c r="L1" s="205"/>
      <c r="M1" s="66"/>
      <c r="N1" s="67"/>
      <c r="Q1" s="68" t="s">
        <v>22</v>
      </c>
      <c r="R1" s="68"/>
      <c r="S1" s="68">
        <v>3</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A4=A6,(20+16+12)/3,IF(A4=A5,(20+16)/2) ),20) )," ")</f>
        <v>20</v>
      </c>
      <c r="C4" s="62" t="s">
        <v>234</v>
      </c>
      <c r="D4" s="63" t="str">
        <f>IF(ISBLANK(C4),"",VLOOKUP($C4,'Event Inputs'!$D$4:'Event Inputs'!$J$895,2,FALSE))</f>
        <v>Portreath SLSC (A)</v>
      </c>
      <c r="E4" s="65" t="str">
        <f>IF(ISBLANK(C4),"",VLOOKUP($C4,'Event Inputs'!$D$4:'Event Inputs'!$J$895,4,FALSE))</f>
        <v>Open</v>
      </c>
      <c r="F4" s="63" t="str">
        <f>IF(ISBLANK(C4),"",VLOOKUP($C4,'Event Inputs'!$D$4:'Event Inputs'!$J$895,3,FALSE))</f>
        <v>Portreath</v>
      </c>
      <c r="G4" s="88">
        <v>1</v>
      </c>
      <c r="H4" s="60">
        <f>IF(ISTEXT(I4),IF(G4=G3,H3,IF(G4=G5,IF( G4=G6,(20+16+12)/3,IF(G4=G5,(20+16)/2) ),20) )," ")</f>
        <v>20</v>
      </c>
      <c r="I4" s="62" t="s">
        <v>234</v>
      </c>
      <c r="J4" s="63" t="str">
        <f>IF(ISBLANK(I4),"",VLOOKUP($I4,'Event Inputs'!$D$4:'Event Inputs'!$J$895,2,FALSE))</f>
        <v>Portreath SLSC (A)</v>
      </c>
      <c r="K4" s="65" t="str">
        <f>IF(ISBLANK(I4),"",VLOOKUP($I4,'Event Inputs'!$D$4:'Event Inputs'!$J$895,4,FALSE))</f>
        <v>Open</v>
      </c>
      <c r="L4" s="63" t="str">
        <f>IF(ISBLANK(I4),"",VLOOKUP($I4,'Event Inputs'!$D$4:'Event Inputs'!$J$895,3,FALSE))</f>
        <v>Portreath</v>
      </c>
      <c r="M4" s="82" t="str">
        <f>'Event Inputs'!A4</f>
        <v>Portreath</v>
      </c>
      <c r="N4" s="83">
        <f>O4+P4</f>
        <v>40</v>
      </c>
      <c r="O4" s="84">
        <f>SUMIF($F$4:$F$21,M4,$B$4:$B$21)</f>
        <v>20</v>
      </c>
      <c r="P4" s="79">
        <f>SUMIF($L$4:$L$21,M4,$H$4:$H$21)</f>
        <v>20</v>
      </c>
      <c r="Q4" s="85">
        <f>COUNTIFS($A$4:$A$21,1,$F$4:$F$21,$M4)*$S$1</f>
        <v>3</v>
      </c>
      <c r="R4" s="85">
        <f>COUNTIFS($A$4:$A$21,2,$F$4:$F$21,$M4)*$S$1</f>
        <v>0</v>
      </c>
      <c r="S4" s="85">
        <f>COUNTIFS($A$4:$A$21,3,$F$4:$F$21,$M4)*$S$1</f>
        <v>0</v>
      </c>
      <c r="T4" s="85">
        <f>COUNTIFS($G$4:$G$21,1,$L$4:$L$21,$M4)*$S$1</f>
        <v>3</v>
      </c>
      <c r="U4" s="85">
        <f>COUNTIFS($G$4:$G$21,2,$L$4:$L$21,$M4)*$S$1</f>
        <v>0</v>
      </c>
      <c r="V4" s="85">
        <f>COUNTIFS($G$4:$G$21,3,$L$4:$L$21,$M4)*$S$1</f>
        <v>0</v>
      </c>
    </row>
    <row r="5" spans="1:22" x14ac:dyDescent="0.35">
      <c r="A5" s="88">
        <v>2</v>
      </c>
      <c r="B5" s="60">
        <f>IF(ISTEXT(C5),IF(A5=A4,B4,IF(A5=A6,IF( A5=A7,(16+12+10)/3,IF(A5=A6,(16+12)/2) ),16) )," ")</f>
        <v>16</v>
      </c>
      <c r="C5" s="62" t="s">
        <v>228</v>
      </c>
      <c r="D5" s="63" t="str">
        <f>IF(ISBLANK(C5),"",VLOOKUP($C5,'Event Inputs'!$D$4:'Event Inputs'!$J$895,2,FALSE))</f>
        <v>Perranporth SLSC (A)</v>
      </c>
      <c r="E5" s="65" t="str">
        <f>IF(ISBLANK(C5),"",VLOOKUP($C5,'Event Inputs'!$D$4:'Event Inputs'!$J$895,4,FALSE))</f>
        <v>Open</v>
      </c>
      <c r="F5" s="63" t="str">
        <f>IF(ISBLANK(C5),"",VLOOKUP($C5,'Event Inputs'!$D$4:'Event Inputs'!$J$895,3,FALSE))</f>
        <v>Perranporth</v>
      </c>
      <c r="G5" s="88">
        <v>2</v>
      </c>
      <c r="H5" s="60">
        <f>IF(ISTEXT(I5),IF(G5=G4,H4,IF(G5=G6,IF( G5=G7,(16+12+10)/3,IF(G5=G6,(16+12)/2) ),16) )," ")</f>
        <v>16</v>
      </c>
      <c r="I5" s="62" t="s">
        <v>228</v>
      </c>
      <c r="J5" s="63" t="str">
        <f>IF(ISBLANK(I5),"",VLOOKUP($I5,'Event Inputs'!$D$4:'Event Inputs'!$J$895,2,FALSE))</f>
        <v>Perranporth SLSC (A)</v>
      </c>
      <c r="K5" s="65" t="str">
        <f>IF(ISBLANK(I5),"",VLOOKUP($I5,'Event Inputs'!$D$4:'Event Inputs'!$J$895,4,FALSE))</f>
        <v>Open</v>
      </c>
      <c r="L5" s="63" t="str">
        <f>IF(ISBLANK(I5),"",VLOOKUP($I5,'Event Inputs'!$D$4:'Event Inputs'!$J$895,3,FALSE))</f>
        <v>Perranporth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t="str">
        <f>IF(ISTEXT(C6),IF(A6=A5,B5,IF(A6=A7,IF( A6=A8,(12+10+8)/3,IF(A6=A7,(12+10)/2) ),12) )," ")</f>
        <v xml:space="preserve"> </v>
      </c>
      <c r="C6" s="62"/>
      <c r="D6" s="63" t="str">
        <f>IF(ISBLANK(C6),"",VLOOKUP($C6,'Event Inputs'!$D$4:'Event Inputs'!$J$895,2,FALSE))</f>
        <v/>
      </c>
      <c r="E6" s="65" t="str">
        <f>IF(ISBLANK(C6),"",VLOOKUP($C6,'Event Inputs'!$D$4:'Event Inputs'!$J$895,4,FALSE))</f>
        <v/>
      </c>
      <c r="F6" s="63" t="str">
        <f>IF(ISBLANK(C6),"",VLOOKUP($C6,'Event Inputs'!$D$4:'Event Inputs'!$J$895,3,FALSE))</f>
        <v/>
      </c>
      <c r="G6" s="88">
        <v>3</v>
      </c>
      <c r="H6" s="60" t="str">
        <f>IF(ISTEXT(I6),IF(G6=G5,H5,IF(G6=G7,IF( G6=G8,(12+10+8)/3,IF(G6=G7,(12+10)/2) ),12) )," ")</f>
        <v xml:space="preserve"> </v>
      </c>
      <c r="I6" s="62"/>
      <c r="J6" s="63" t="str">
        <f>IF(ISBLANK(I6),"",VLOOKUP($I6,'Event Inputs'!$D$4:'Event Inputs'!$J$895,2,FALSE))</f>
        <v/>
      </c>
      <c r="K6" s="65" t="str">
        <f>IF(ISBLANK(I6),"",VLOOKUP($I6,'Event Inputs'!$D$4:'Event Inputs'!$J$895,4,FALSE))</f>
        <v/>
      </c>
      <c r="L6" s="63" t="str">
        <f>IF(ISBLANK(I6),"",VLOOKUP($I6,'Event Inputs'!$D$4:'Event Inputs'!$J$895,3,FALSE))</f>
        <v/>
      </c>
      <c r="M6" s="82" t="str">
        <f>'Event Inputs'!A6</f>
        <v>Gyllyngvase</v>
      </c>
      <c r="N6" s="83">
        <f t="shared" si="0"/>
        <v>0</v>
      </c>
      <c r="O6" s="84">
        <f t="shared" si="1"/>
        <v>0</v>
      </c>
      <c r="P6" s="79">
        <f t="shared" si="2"/>
        <v>0</v>
      </c>
      <c r="Q6" s="85">
        <f t="shared" si="3"/>
        <v>0</v>
      </c>
      <c r="R6" s="85">
        <f t="shared" si="4"/>
        <v>0</v>
      </c>
      <c r="S6" s="85">
        <f t="shared" si="5"/>
        <v>0</v>
      </c>
      <c r="T6" s="85">
        <f t="shared" si="6"/>
        <v>0</v>
      </c>
      <c r="U6" s="85">
        <f t="shared" si="7"/>
        <v>0</v>
      </c>
      <c r="V6" s="85">
        <f t="shared" si="8"/>
        <v>0</v>
      </c>
    </row>
    <row r="7" spans="1:22" x14ac:dyDescent="0.35">
      <c r="A7" s="88">
        <v>4</v>
      </c>
      <c r="B7" s="60" t="str">
        <f>IF(ISTEXT(C7),IF(A7=A6,B6,IF(A7=A8,IF( A7=A9,(10+8+6)/3,IF(A7=A8,(10+8)/2) ),10) )," ")</f>
        <v xml:space="preserve"> </v>
      </c>
      <c r="C7" s="62"/>
      <c r="D7" s="63" t="str">
        <f>IF(ISBLANK(C7),"",VLOOKUP($C7,'Event Inputs'!$D$4:'Event Inputs'!$J$895,2,FALSE))</f>
        <v/>
      </c>
      <c r="E7" s="65" t="str">
        <f>IF(ISBLANK(C7),"",VLOOKUP($C7,'Event Inputs'!$D$4:'Event Inputs'!$J$895,4,FALSE))</f>
        <v/>
      </c>
      <c r="F7" s="63" t="str">
        <f>IF(ISBLANK(C7),"",VLOOKUP($C7,'Event Inputs'!$D$4:'Event Inputs'!$J$895,3,FALSE))</f>
        <v/>
      </c>
      <c r="G7" s="88">
        <v>4</v>
      </c>
      <c r="H7" s="60" t="str">
        <f>IF(ISTEXT(I7),IF(G7=G6,H6,IF(G7=G8,IF( G7=G9,(10+8+6)/3,IF(G7=G8,(10+8)/2) ),10) )," ")</f>
        <v xml:space="preserve"> </v>
      </c>
      <c r="I7" s="62"/>
      <c r="J7" s="63" t="str">
        <f>IF(ISBLANK(I7),"",VLOOKUP($I7,'Event Inputs'!$D$4:'Event Inputs'!$J$895,2,FALSE))</f>
        <v/>
      </c>
      <c r="K7" s="65" t="str">
        <f>IF(ISBLANK(I7),"",VLOOKUP($I7,'Event Inputs'!$D$4:'Event Inputs'!$J$895,4,FALSE))</f>
        <v/>
      </c>
      <c r="L7" s="63" t="str">
        <f>IF(ISBLANK(I7),"",VLOOKUP($I7,'Event Inputs'!$D$4:'Event Inputs'!$J$895,3,FALSE))</f>
        <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A8=A10,(8+6+4)/3,IF(A8=A9,(8+6)/2) ),8)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t="str">
        <f>IF(ISTEXT(I8),IF(G8=G7,H7,IF(G8=G9,IF( G8=G10,(8+6+4)/3,IF(G8=G9,(8+6)/2) ),8)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A9=A11,(6+4+2)/3,IF(A9=A10,(6+4)/2) ),6)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G9=G11,(6+4+2)/3,IF(G9=G10,(6+4)/2) ),6)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A10=A12,(4+2+0)/3,IF(A10=A11,(4+2)/2) ),4)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G10=G12,(4+2+0)/3,IF(G10=G11,(4+2)/2) ),4)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A11=A13,(2+0+0)/3,IF(A11=A12,(2+0)/2) ),2)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G11=G13,(2+0+0)/3,IF(G11=G12,(2+0)/2) ),2)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32</v>
      </c>
      <c r="O11" s="84">
        <f t="shared" si="1"/>
        <v>16</v>
      </c>
      <c r="P11" s="79">
        <f t="shared" si="2"/>
        <v>16</v>
      </c>
      <c r="Q11" s="85">
        <f t="shared" si="3"/>
        <v>0</v>
      </c>
      <c r="R11" s="85">
        <f t="shared" si="4"/>
        <v>3</v>
      </c>
      <c r="S11" s="85">
        <f t="shared" si="5"/>
        <v>0</v>
      </c>
      <c r="T11" s="85">
        <f t="shared" si="6"/>
        <v>0</v>
      </c>
      <c r="U11" s="85">
        <f t="shared" si="7"/>
        <v>3</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G233=G235,(20+16+12)/3,IF(G233=G234,(20+16)/2) ),20)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G284=G286,(20+16+12)/3,IF(G284=G285,(20+16)/2) ),20)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581"/>
  <sheetViews>
    <sheetView showZeros="0" workbookViewId="0">
      <selection activeCell="H24" sqref="H24"/>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66</v>
      </c>
      <c r="B1" s="203"/>
      <c r="C1" s="203"/>
      <c r="D1" s="203"/>
      <c r="E1" s="203"/>
      <c r="F1" s="203"/>
      <c r="G1" s="204" t="s">
        <v>65</v>
      </c>
      <c r="H1" s="205"/>
      <c r="I1" s="205"/>
      <c r="J1" s="205"/>
      <c r="K1" s="205"/>
      <c r="L1" s="205"/>
      <c r="M1" s="66"/>
      <c r="N1" s="67"/>
      <c r="Q1" s="68" t="s">
        <v>22</v>
      </c>
      <c r="R1" s="68"/>
      <c r="S1" s="68">
        <v>3</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t="str">
        <f>IF(ISTEXT(C4),IF(A4=A3,B3,IF(A4=A5,IF( A4=A6,(20+16+12)/3,IF(A4=A5,(20+16)/2) ),20) )," ")</f>
        <v xml:space="preserve"> </v>
      </c>
      <c r="C4" s="62"/>
      <c r="D4" s="63" t="str">
        <f>IF(ISBLANK(C4),"",VLOOKUP($C4,'Event Inputs'!$D$4:'Event Inputs'!$J$895,2,FALSE))</f>
        <v/>
      </c>
      <c r="E4" s="65" t="str">
        <f>IF(ISBLANK(C4),"",VLOOKUP($C4,'Event Inputs'!$D$4:'Event Inputs'!$J$895,4,FALSE))</f>
        <v/>
      </c>
      <c r="F4" s="63" t="str">
        <f>IF(ISBLANK(C4),"",VLOOKUP($C4,'Event Inputs'!$D$4:'Event Inputs'!$J$895,3,FALSE))</f>
        <v/>
      </c>
      <c r="G4" s="88">
        <v>1</v>
      </c>
      <c r="H4" s="60" t="str">
        <f>IF(ISTEXT(I4),IF(G4=G3,H3,IF(G4=G5,IF( G4=G6,(20+16+12)/3,IF(G4=G5,(20+16)/2) ),20) )," ")</f>
        <v xml:space="preserve"> </v>
      </c>
      <c r="I4" s="62"/>
      <c r="J4" s="63" t="str">
        <f>IF(ISBLANK(I4),"",VLOOKUP($I4,'Event Inputs'!$D$4:'Event Inputs'!$J$895,2,FALSE))</f>
        <v/>
      </c>
      <c r="K4" s="65" t="str">
        <f>IF(ISBLANK(I4),"",VLOOKUP($I4,'Event Inputs'!$D$4:'Event Inputs'!$J$895,4,FALSE))</f>
        <v/>
      </c>
      <c r="L4" s="63" t="str">
        <f>IF(ISBLANK(I4),"",VLOOKUP($I4,'Event Inputs'!$D$4:'Event Inputs'!$J$895,3,FALSE))</f>
        <v/>
      </c>
      <c r="M4" s="82" t="str">
        <f>'Event Inputs'!A4</f>
        <v>Portreath</v>
      </c>
      <c r="N4" s="83">
        <f>O4+P4</f>
        <v>0</v>
      </c>
      <c r="O4" s="84">
        <f>SUMIF($F$4:$F$21,M4,$B$4:$B$21)</f>
        <v>0</v>
      </c>
      <c r="P4" s="79">
        <f>SUMIF($L$4:$L$21,M4,$H$4:$H$21)</f>
        <v>0</v>
      </c>
      <c r="Q4" s="85">
        <f>COUNTIFS($A$4:$A$21,1,$F$4:$F$21,$M4)*$S$1</f>
        <v>0</v>
      </c>
      <c r="R4" s="85">
        <f>COUNTIFS($A$4:$A$21,2,$F$4:$F$21,$M4)*$S$1</f>
        <v>0</v>
      </c>
      <c r="S4" s="85">
        <f>COUNTIFS($A$4:$A$21,3,$F$4:$F$21,$M4)*$S$1</f>
        <v>0</v>
      </c>
      <c r="T4" s="85">
        <f>COUNTIFS($G$4:$G$21,1,$L$4:$L$21,$M4)*$S$1</f>
        <v>0</v>
      </c>
      <c r="U4" s="85">
        <f>COUNTIFS($G$4:$G$21,2,$L$4:$L$21,$M4)*$S$1</f>
        <v>0</v>
      </c>
      <c r="V4" s="85">
        <f>COUNTIFS($G$4:$G$21,3,$L$4:$L$21,$M4)*$S$1</f>
        <v>0</v>
      </c>
    </row>
    <row r="5" spans="1:22" x14ac:dyDescent="0.35">
      <c r="A5" s="88">
        <v>2</v>
      </c>
      <c r="B5" s="60" t="str">
        <f>IF(ISTEXT(C5),IF(A5=A4,B4,IF(A5=A6,IF( A5=A7,(16+12+10)/3,IF(A5=A6,(16+12)/2) ),16) )," ")</f>
        <v xml:space="preserve"> </v>
      </c>
      <c r="C5" s="62"/>
      <c r="D5" s="63" t="str">
        <f>IF(ISBLANK(C5),"",VLOOKUP($C5,'Event Inputs'!$D$4:'Event Inputs'!$J$895,2,FALSE))</f>
        <v/>
      </c>
      <c r="E5" s="65" t="str">
        <f>IF(ISBLANK(C5),"",VLOOKUP($C5,'Event Inputs'!$D$4:'Event Inputs'!$J$895,4,FALSE))</f>
        <v/>
      </c>
      <c r="F5" s="63" t="str">
        <f>IF(ISBLANK(C5),"",VLOOKUP($C5,'Event Inputs'!$D$4:'Event Inputs'!$J$895,3,FALSE))</f>
        <v/>
      </c>
      <c r="G5" s="88">
        <v>2</v>
      </c>
      <c r="H5" s="60" t="str">
        <f>IF(ISTEXT(I5),IF(G5=G4,H4,IF(G5=G6,IF( G5=G7,(16+12+10)/3,IF(G5=G6,(16+12)/2) ),16) )," ")</f>
        <v xml:space="preserve"> </v>
      </c>
      <c r="I5" s="62"/>
      <c r="J5" s="63" t="str">
        <f>IF(ISBLANK(I5),"",VLOOKUP($I5,'Event Inputs'!$D$4:'Event Inputs'!$J$895,2,FALSE))</f>
        <v/>
      </c>
      <c r="K5" s="65" t="str">
        <f>IF(ISBLANK(I5),"",VLOOKUP($I5,'Event Inputs'!$D$4:'Event Inputs'!$J$895,4,FALSE))</f>
        <v/>
      </c>
      <c r="L5" s="63" t="str">
        <f>IF(ISBLANK(I5),"",VLOOKUP($I5,'Event Inputs'!$D$4:'Event Inputs'!$J$895,3,FALSE))</f>
        <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t="str">
        <f>IF(ISTEXT(C6),IF(A6=A5,B5,IF(A6=A7,IF( A6=A8,(12+10+8)/3,IF(A6=A7,(12+10)/2) ),12) )," ")</f>
        <v xml:space="preserve"> </v>
      </c>
      <c r="C6" s="62"/>
      <c r="D6" s="63" t="str">
        <f>IF(ISBLANK(C6),"",VLOOKUP($C6,'Event Inputs'!$D$4:'Event Inputs'!$J$895,2,FALSE))</f>
        <v/>
      </c>
      <c r="E6" s="65" t="str">
        <f>IF(ISBLANK(C6),"",VLOOKUP($C6,'Event Inputs'!$D$4:'Event Inputs'!$J$895,4,FALSE))</f>
        <v/>
      </c>
      <c r="F6" s="63" t="str">
        <f>IF(ISBLANK(C6),"",VLOOKUP($C6,'Event Inputs'!$D$4:'Event Inputs'!$J$895,3,FALSE))</f>
        <v/>
      </c>
      <c r="G6" s="88">
        <v>3</v>
      </c>
      <c r="H6" s="60" t="str">
        <f>IF(ISTEXT(I6),IF(G6=G5,H5,IF(G6=G7,IF( G6=G8,(12+10+8)/3,IF(G6=G7,(12+10)/2) ),12) )," ")</f>
        <v xml:space="preserve"> </v>
      </c>
      <c r="I6" s="62"/>
      <c r="J6" s="63" t="str">
        <f>IF(ISBLANK(I6),"",VLOOKUP($I6,'Event Inputs'!$D$4:'Event Inputs'!$J$895,2,FALSE))</f>
        <v/>
      </c>
      <c r="K6" s="65" t="str">
        <f>IF(ISBLANK(I6),"",VLOOKUP($I6,'Event Inputs'!$D$4:'Event Inputs'!$J$895,4,FALSE))</f>
        <v/>
      </c>
      <c r="L6" s="63" t="str">
        <f>IF(ISBLANK(I6),"",VLOOKUP($I6,'Event Inputs'!$D$4:'Event Inputs'!$J$895,3,FALSE))</f>
        <v/>
      </c>
      <c r="M6" s="82" t="str">
        <f>'Event Inputs'!A6</f>
        <v>Gyllyngvase</v>
      </c>
      <c r="N6" s="83">
        <f t="shared" si="0"/>
        <v>0</v>
      </c>
      <c r="O6" s="84">
        <f t="shared" si="1"/>
        <v>0</v>
      </c>
      <c r="P6" s="79">
        <f t="shared" si="2"/>
        <v>0</v>
      </c>
      <c r="Q6" s="85">
        <f t="shared" si="3"/>
        <v>0</v>
      </c>
      <c r="R6" s="85">
        <f t="shared" si="4"/>
        <v>0</v>
      </c>
      <c r="S6" s="85">
        <f t="shared" si="5"/>
        <v>0</v>
      </c>
      <c r="T6" s="85">
        <f t="shared" si="6"/>
        <v>0</v>
      </c>
      <c r="U6" s="85">
        <f t="shared" si="7"/>
        <v>0</v>
      </c>
      <c r="V6" s="85">
        <f t="shared" si="8"/>
        <v>0</v>
      </c>
    </row>
    <row r="7" spans="1:22" x14ac:dyDescent="0.35">
      <c r="A7" s="88">
        <v>4</v>
      </c>
      <c r="B7" s="60" t="str">
        <f>IF(ISTEXT(C7),IF(A7=A6,B6,IF(A7=A8,IF( A7=A9,(10+8+6)/3,IF(A7=A8,(10+8)/2) ),10) )," ")</f>
        <v xml:space="preserve"> </v>
      </c>
      <c r="C7" s="62"/>
      <c r="D7" s="63" t="str">
        <f>IF(ISBLANK(C7),"",VLOOKUP($C7,'Event Inputs'!$D$4:'Event Inputs'!$J$895,2,FALSE))</f>
        <v/>
      </c>
      <c r="E7" s="65" t="str">
        <f>IF(ISBLANK(C7),"",VLOOKUP($C7,'Event Inputs'!$D$4:'Event Inputs'!$J$895,4,FALSE))</f>
        <v/>
      </c>
      <c r="F7" s="63" t="str">
        <f>IF(ISBLANK(C7),"",VLOOKUP($C7,'Event Inputs'!$D$4:'Event Inputs'!$J$895,3,FALSE))</f>
        <v/>
      </c>
      <c r="G7" s="88">
        <v>4</v>
      </c>
      <c r="H7" s="60" t="str">
        <f>IF(ISTEXT(I7),IF(G7=G6,H6,IF(G7=G8,IF( G7=G9,(10+8+6)/3,IF(G7=G8,(10+8)/2) ),10) )," ")</f>
        <v xml:space="preserve"> </v>
      </c>
      <c r="I7" s="62"/>
      <c r="J7" s="63" t="str">
        <f>IF(ISBLANK(I7),"",VLOOKUP($I7,'Event Inputs'!$D$4:'Event Inputs'!$J$895,2,FALSE))</f>
        <v/>
      </c>
      <c r="K7" s="65" t="str">
        <f>IF(ISBLANK(I7),"",VLOOKUP($I7,'Event Inputs'!$D$4:'Event Inputs'!$J$895,4,FALSE))</f>
        <v/>
      </c>
      <c r="L7" s="63" t="str">
        <f>IF(ISBLANK(I7),"",VLOOKUP($I7,'Event Inputs'!$D$4:'Event Inputs'!$J$895,3,FALSE))</f>
        <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A8=A10,(8+6+4)/3,IF(A8=A9,(8+6)/2) ),8)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t="str">
        <f>IF(ISTEXT(I8),IF(G8=G7,H7,IF(G8=G9,IF( G8=G10,(8+6+4)/3,IF(G8=G9,(8+6)/2) ),8)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A9=A11,(6+4+2)/3,IF(A9=A10,(6+4)/2) ),6)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G9=G11,(6+4+2)/3,IF(G9=G10,(6+4)/2) ),6)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A10=A12,(4+2+0)/3,IF(A10=A11,(4+2)/2) ),4)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G10=G12,(4+2+0)/3,IF(G10=G11,(4+2)/2) ),4)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A11=A13,(2+0+0)/3,IF(A11=A12,(2+0)/2) ),2)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G11=G13,(2+0+0)/3,IF(G11=G12,(2+0)/2) ),2)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G233=G235,(20+16+12)/3,IF(G233=G234,(20+16)/2) ),20)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G284=G286,(20+16+12)/3,IF(G284=G285,(20+16)/2) ),20)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V581"/>
  <sheetViews>
    <sheetView showZeros="0" workbookViewId="0">
      <selection activeCell="I9" sqref="I9"/>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92</v>
      </c>
      <c r="B1" s="203"/>
      <c r="C1" s="203"/>
      <c r="D1" s="203"/>
      <c r="E1" s="203"/>
      <c r="F1" s="203"/>
      <c r="G1" s="204" t="s">
        <v>91</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118</v>
      </c>
      <c r="D4" s="63" t="str">
        <f>IF(ISBLANK(C4),"",VLOOKUP($C4,'Event Inputs'!$D$4:'Event Inputs'!$J$895,2,FALSE))</f>
        <v xml:space="preserve">Kezia Elliott </v>
      </c>
      <c r="E4" s="65" t="str">
        <f>IF(ISBLANK(C4),"",VLOOKUP($C4,'Event Inputs'!$D$4:'Event Inputs'!$J$895,4,FALSE))</f>
        <v>Open</v>
      </c>
      <c r="F4" s="63" t="str">
        <f>IF(ISBLANK(C4),"",VLOOKUP($C4,'Event Inputs'!$D$4:'Event Inputs'!$J$895,3,FALSE))</f>
        <v>Gyllyngvase</v>
      </c>
      <c r="G4" s="88">
        <v>1</v>
      </c>
      <c r="H4" s="60">
        <f>IF(ISTEXT(I4),IF(G4=G3,H3,IF(G4=G5,IF( G4=G6,(10+8+6)/3,IF(G4=G5,(10+8)/2) ),10) )," ")</f>
        <v>10</v>
      </c>
      <c r="I4" s="62" t="s">
        <v>190</v>
      </c>
      <c r="J4" s="63" t="str">
        <f>IF(ISBLANK(I4),"",VLOOKUP($I4,'Event Inputs'!$D$4:'Event Inputs'!$J$895,2,FALSE))</f>
        <v>Piran Phillips</v>
      </c>
      <c r="K4" s="65" t="str">
        <f>IF(ISBLANK(I4),"",VLOOKUP($I4,'Event Inputs'!$D$4:'Event Inputs'!$J$895,4,FALSE))</f>
        <v>Open</v>
      </c>
      <c r="L4" s="63" t="str">
        <f>IF(ISBLANK(I4),"",VLOOKUP($I4,'Event Inputs'!$D$4:'Event Inputs'!$J$895,3,FALSE))</f>
        <v>Portreath</v>
      </c>
      <c r="M4" s="82" t="str">
        <f>'Event Inputs'!A4</f>
        <v>Portreath</v>
      </c>
      <c r="N4" s="83">
        <f>O4+P4</f>
        <v>35</v>
      </c>
      <c r="O4" s="84">
        <f>SUMIF($F$4:$F$21,M4,$B$4:$B$21)</f>
        <v>14</v>
      </c>
      <c r="P4" s="79">
        <f>SUMIF($L$4:$L$21,M4,$H$4:$H$21)</f>
        <v>21</v>
      </c>
      <c r="Q4" s="85">
        <f>COUNTIFS($A$4:$A$21,1,$F$4:$F$21,$M4)*$S$1</f>
        <v>0</v>
      </c>
      <c r="R4" s="85">
        <f>COUNTIFS($A$4:$A$21,2,$F$4:$F$21,$M4)*$S$1</f>
        <v>1</v>
      </c>
      <c r="S4" s="85">
        <f>COUNTIFS($A$4:$A$21,3,$F$4:$F$21,$M4)*$S$1</f>
        <v>1</v>
      </c>
      <c r="T4" s="85">
        <f>COUNTIFS($G$4:$G$21,1,$L$4:$L$21,$M4)*$S$1</f>
        <v>1</v>
      </c>
      <c r="U4" s="85">
        <f>COUNTIFS($G$4:$G$21,2,$L$4:$L$21,$M4)*$S$1</f>
        <v>0</v>
      </c>
      <c r="V4" s="85">
        <f>COUNTIFS($G$4:$G$21,3,$L$4:$L$21,$M4)*$S$1</f>
        <v>1</v>
      </c>
    </row>
    <row r="5" spans="1:22" x14ac:dyDescent="0.35">
      <c r="A5" s="88">
        <v>2</v>
      </c>
      <c r="B5" s="60">
        <f>IF(ISTEXT(C5),IF(A5=A4,B4,IF(A5=A6,IF( A5=A7,(8+6+5)/3,IF(A5=A6,(8+6)/2) ),8) )," ")</f>
        <v>8</v>
      </c>
      <c r="C5" s="62" t="s">
        <v>163</v>
      </c>
      <c r="D5" s="63" t="str">
        <f>IF(ISBLANK(C5),"",VLOOKUP($C5,'Event Inputs'!$D$4:'Event Inputs'!$J$895,2,FALSE))</f>
        <v xml:space="preserve">Emma Kendall </v>
      </c>
      <c r="E5" s="65" t="str">
        <f>IF(ISBLANK(C5),"",VLOOKUP($C5,'Event Inputs'!$D$4:'Event Inputs'!$J$895,4,FALSE))</f>
        <v>Open</v>
      </c>
      <c r="F5" s="63" t="str">
        <f>IF(ISBLANK(C5),"",VLOOKUP($C5,'Event Inputs'!$D$4:'Event Inputs'!$J$895,3,FALSE))</f>
        <v>Portreath</v>
      </c>
      <c r="G5" s="88">
        <v>2</v>
      </c>
      <c r="H5" s="60">
        <f>IF(ISTEXT(I5),IF(G5=G4,H4,IF(G5=G6,IF( G5=G7,(8+6+5)/3,IF(G5=G6,(8+6)/2) ),8) )," ")</f>
        <v>8</v>
      </c>
      <c r="I5" s="62" t="s">
        <v>139</v>
      </c>
      <c r="J5" s="63" t="str">
        <f>IF(ISBLANK(I5),"",VLOOKUP($I5,'Event Inputs'!$D$4:'Event Inputs'!$J$895,2,FALSE))</f>
        <v>Euan Dungavel</v>
      </c>
      <c r="K5" s="65" t="str">
        <f>IF(ISBLANK(I5),"",VLOOKUP($I5,'Event Inputs'!$D$4:'Event Inputs'!$J$895,4,FALSE))</f>
        <v>Open</v>
      </c>
      <c r="L5" s="63" t="str">
        <f>IF(ISBLANK(I5),"",VLOOKUP($I5,'Event Inputs'!$D$4:'Event Inputs'!$J$895,3,FALSE))</f>
        <v>Gyllyngvase</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167</v>
      </c>
      <c r="D6" s="63" t="str">
        <f>IF(ISBLANK(C6),"",VLOOKUP($C6,'Event Inputs'!$D$4:'Event Inputs'!$J$895,2,FALSE))</f>
        <v>Joely Fleur Carter</v>
      </c>
      <c r="E6" s="65" t="str">
        <f>IF(ISBLANK(C6),"",VLOOKUP($C6,'Event Inputs'!$D$4:'Event Inputs'!$J$895,4,FALSE))</f>
        <v>Open</v>
      </c>
      <c r="F6" s="63" t="str">
        <f>IF(ISBLANK(C6),"",VLOOKUP($C6,'Event Inputs'!$D$4:'Event Inputs'!$J$895,3,FALSE))</f>
        <v>Portreath</v>
      </c>
      <c r="G6" s="88">
        <v>3</v>
      </c>
      <c r="H6" s="60">
        <f>IF(ISTEXT(I6),IF(G6=G5,H5,IF(G6=G7,IF( G6=G8,(6+5+4)/3,IF(G6=G7,(6+5)/2) ),6) )," ")</f>
        <v>6</v>
      </c>
      <c r="I6" s="62" t="s">
        <v>181</v>
      </c>
      <c r="J6" s="63" t="str">
        <f>IF(ISBLANK(I6),"",VLOOKUP($I6,'Event Inputs'!$D$4:'Event Inputs'!$J$895,2,FALSE))</f>
        <v>Josh Newing</v>
      </c>
      <c r="K6" s="65" t="str">
        <f>IF(ISBLANK(I6),"",VLOOKUP($I6,'Event Inputs'!$D$4:'Event Inputs'!$J$895,4,FALSE))</f>
        <v>Open</v>
      </c>
      <c r="L6" s="63" t="str">
        <f>IF(ISBLANK(I6),"",VLOOKUP($I6,'Event Inputs'!$D$4:'Event Inputs'!$J$895,3,FALSE))</f>
        <v>Portreath</v>
      </c>
      <c r="M6" s="82" t="str">
        <f>'Event Inputs'!A6</f>
        <v>Gyllyngvase</v>
      </c>
      <c r="N6" s="83">
        <f t="shared" si="0"/>
        <v>27</v>
      </c>
      <c r="O6" s="84">
        <f t="shared" si="1"/>
        <v>15</v>
      </c>
      <c r="P6" s="79">
        <f t="shared" si="2"/>
        <v>12</v>
      </c>
      <c r="Q6" s="85">
        <f t="shared" si="3"/>
        <v>1</v>
      </c>
      <c r="R6" s="85">
        <f t="shared" si="4"/>
        <v>0</v>
      </c>
      <c r="S6" s="85">
        <f t="shared" si="5"/>
        <v>0</v>
      </c>
      <c r="T6" s="85">
        <f t="shared" si="6"/>
        <v>0</v>
      </c>
      <c r="U6" s="85">
        <f t="shared" si="7"/>
        <v>1</v>
      </c>
      <c r="V6" s="85">
        <f t="shared" si="8"/>
        <v>0</v>
      </c>
    </row>
    <row r="7" spans="1:22" x14ac:dyDescent="0.35">
      <c r="A7" s="88">
        <v>4</v>
      </c>
      <c r="B7" s="60">
        <f>IF(ISTEXT(C7),IF(A7=A6,B6,IF(A7=A8,IF( A7=A9,(5+4+3)/3,IF(A7=A8,(5+4)/2) ),5) )," ")</f>
        <v>5</v>
      </c>
      <c r="C7" s="62" t="s">
        <v>120</v>
      </c>
      <c r="D7" s="63" t="str">
        <f>IF(ISBLANK(C7),"",VLOOKUP($C7,'Event Inputs'!$D$4:'Event Inputs'!$J$895,2,FALSE))</f>
        <v>Georgia Hawkins</v>
      </c>
      <c r="E7" s="65" t="str">
        <f>IF(ISBLANK(C7),"",VLOOKUP($C7,'Event Inputs'!$D$4:'Event Inputs'!$J$895,4,FALSE))</f>
        <v>Open</v>
      </c>
      <c r="F7" s="63" t="str">
        <f>IF(ISBLANK(C7),"",VLOOKUP($C7,'Event Inputs'!$D$4:'Event Inputs'!$J$895,3,FALSE))</f>
        <v>Gyllyngvase</v>
      </c>
      <c r="G7" s="88">
        <v>4</v>
      </c>
      <c r="H7" s="60">
        <f>IF(ISTEXT(I7),IF(G7=G6,H6,IF(G7=G8,IF( G7=G9,(5+4+3)/3,IF(G7=G8,(5+4)/2) ),5) )," ")</f>
        <v>5</v>
      </c>
      <c r="I7" s="62" t="s">
        <v>255</v>
      </c>
      <c r="J7" s="63" t="str">
        <f>IF(ISBLANK(I7),"",VLOOKUP($I7,'Event Inputs'!$D$4:'Event Inputs'!$J$895,2,FALSE))</f>
        <v>Harry Larkin</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A8=A10,(4+3+2)/3,IF(A8=A9,(4+3)/2) ),4)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f>IF(ISTEXT(I8),IF(G8=G7,H7,IF(G8=G9,IF( G8=G10,(4+3+2)/3,IF(G8=G9,(4+3)/2) ),4) )," ")</f>
        <v>4</v>
      </c>
      <c r="I8" s="62" t="s">
        <v>135</v>
      </c>
      <c r="J8" s="63" t="str">
        <f>IF(ISBLANK(I8),"",VLOOKUP($I8,'Event Inputs'!$D$4:'Event Inputs'!$J$895,2,FALSE))</f>
        <v>Thomas Trebilcock</v>
      </c>
      <c r="K8" s="65" t="str">
        <f>IF(ISBLANK(I8),"",VLOOKUP($I8,'Event Inputs'!$D$4:'Event Inputs'!$J$895,4,FALSE))</f>
        <v>Open</v>
      </c>
      <c r="L8" s="63" t="str">
        <f>IF(ISBLANK(I8),"",VLOOKUP($I8,'Event Inputs'!$D$4:'Event Inputs'!$J$895,3,FALSE))</f>
        <v>Gyllyngvase</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A9=A11,(3+2+1)/3,IF(A9=A10,(3+2)/2) ),3)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G9=G11,(3+2+1)/3,IF(G9=G10,(3+2)/2) ),3)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A10=A12,(2+1+0)/3,IF(A10=A11,(2+1)/2) ),2)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A11=A13,(1+0+0)/3,IF(A11=A12,(1+0)/2) ),1)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G284=G286,(10+8+6)/3,IF(G284=G285,(10+8)/2) ),10)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5:L58"/>
  <sheetViews>
    <sheetView showZeros="0" workbookViewId="0"/>
  </sheetViews>
  <sheetFormatPr defaultColWidth="9.1796875" defaultRowHeight="14.5" x14ac:dyDescent="0.35"/>
  <cols>
    <col min="1" max="1" width="20.7265625" style="33" customWidth="1"/>
    <col min="2" max="2" width="7.7265625" style="34" customWidth="1"/>
    <col min="3" max="3" width="5.453125" style="33" customWidth="1"/>
    <col min="4" max="4" width="21.54296875" style="33" customWidth="1"/>
    <col min="5" max="5" width="9.54296875" style="34" customWidth="1"/>
    <col min="6" max="6" width="4.7265625" style="33" customWidth="1"/>
    <col min="7" max="7" width="21.1796875" style="33" customWidth="1"/>
    <col min="8" max="8" width="9.1796875" style="34"/>
    <col min="9" max="9" width="2.26953125" style="33" customWidth="1"/>
    <col min="10" max="10" width="8.453125" style="34" customWidth="1"/>
    <col min="11" max="11" width="8.26953125" style="34" customWidth="1"/>
    <col min="12" max="12" width="8.54296875" style="34" customWidth="1"/>
    <col min="13" max="16384" width="9.1796875" style="33"/>
  </cols>
  <sheetData>
    <row r="15" spans="1:10" ht="23.5" x14ac:dyDescent="0.55000000000000004">
      <c r="A15" s="200" t="s">
        <v>49</v>
      </c>
      <c r="B15" s="200"/>
      <c r="C15" s="200"/>
      <c r="D15" s="200"/>
      <c r="E15" s="200"/>
      <c r="F15" s="200"/>
      <c r="G15" s="200"/>
      <c r="H15" s="200"/>
      <c r="I15" s="37"/>
      <c r="J15" s="47"/>
    </row>
    <row r="16" spans="1:10" ht="23.5" x14ac:dyDescent="0.55000000000000004">
      <c r="A16" s="200" t="s">
        <v>112</v>
      </c>
      <c r="B16" s="200"/>
      <c r="C16" s="200"/>
      <c r="D16" s="200"/>
      <c r="E16" s="200"/>
      <c r="F16" s="200"/>
      <c r="G16" s="200"/>
      <c r="H16" s="200"/>
      <c r="I16" s="58"/>
      <c r="J16" s="58"/>
    </row>
    <row r="17" spans="1:12" s="61" customFormat="1" ht="23.5" x14ac:dyDescent="0.55000000000000004">
      <c r="A17" s="200" t="s">
        <v>113</v>
      </c>
      <c r="B17" s="200"/>
      <c r="C17" s="200"/>
      <c r="D17" s="200"/>
      <c r="E17" s="200"/>
      <c r="F17" s="200"/>
      <c r="G17" s="200"/>
      <c r="H17" s="200"/>
      <c r="I17" s="90"/>
      <c r="J17" s="90"/>
      <c r="K17" s="62"/>
      <c r="L17" s="62"/>
    </row>
    <row r="18" spans="1:12" ht="18.5" x14ac:dyDescent="0.45">
      <c r="A18" s="201"/>
      <c r="B18" s="201"/>
      <c r="C18" s="201"/>
      <c r="D18" s="201"/>
      <c r="E18" s="201"/>
      <c r="F18" s="201"/>
      <c r="G18" s="201"/>
      <c r="H18" s="201"/>
      <c r="I18" s="38"/>
      <c r="J18" s="48"/>
    </row>
    <row r="19" spans="1:12" hidden="1" x14ac:dyDescent="0.35"/>
    <row r="20" spans="1:12" hidden="1" x14ac:dyDescent="0.35"/>
    <row r="21" spans="1:12" hidden="1" x14ac:dyDescent="0.35"/>
    <row r="23" spans="1:12" ht="21" x14ac:dyDescent="0.5">
      <c r="A23" s="199" t="s">
        <v>46</v>
      </c>
      <c r="B23" s="199"/>
      <c r="C23" s="199"/>
      <c r="D23" s="199"/>
      <c r="E23" s="199"/>
      <c r="F23" s="199"/>
      <c r="G23" s="199"/>
      <c r="H23" s="199"/>
      <c r="I23" s="39"/>
      <c r="J23" s="45"/>
      <c r="K23" s="45"/>
      <c r="L23" s="45"/>
    </row>
    <row r="24" spans="1:12" x14ac:dyDescent="0.35">
      <c r="A24" s="41"/>
      <c r="B24" s="42"/>
      <c r="C24" s="41"/>
      <c r="D24" s="41"/>
      <c r="E24" s="42"/>
      <c r="F24" s="41"/>
      <c r="G24" s="41"/>
      <c r="H24" s="42"/>
      <c r="I24" s="42"/>
      <c r="J24" s="45"/>
      <c r="K24" s="45"/>
      <c r="L24" s="45"/>
    </row>
    <row r="25" spans="1:12" ht="18.5" x14ac:dyDescent="0.45">
      <c r="A25" s="43" t="s">
        <v>10</v>
      </c>
      <c r="B25" s="42"/>
      <c r="C25" s="41"/>
      <c r="D25" s="57" t="s">
        <v>9</v>
      </c>
      <c r="E25" s="42"/>
      <c r="F25" s="41"/>
      <c r="G25" s="44" t="s">
        <v>7</v>
      </c>
      <c r="H25" s="42"/>
      <c r="I25" s="42"/>
      <c r="J25" s="49" t="s">
        <v>19</v>
      </c>
      <c r="K25" s="50" t="s">
        <v>20</v>
      </c>
      <c r="L25" s="51" t="s">
        <v>21</v>
      </c>
    </row>
    <row r="26" spans="1:12" x14ac:dyDescent="0.35">
      <c r="A26" s="40" t="str">
        <f>Overall!C4</f>
        <v>Portreath SLSC</v>
      </c>
      <c r="B26" s="45">
        <f>Overall!D4</f>
        <v>417</v>
      </c>
      <c r="C26" s="40"/>
      <c r="D26" s="40" t="str">
        <f>Overall!F4</f>
        <v>Gyllngvase SLSC</v>
      </c>
      <c r="E26" s="45">
        <f>Overall!G4</f>
        <v>290</v>
      </c>
      <c r="F26" s="40"/>
      <c r="G26" s="40" t="str">
        <f>Overall!I4</f>
        <v>Portreath SLSC</v>
      </c>
      <c r="H26" s="45">
        <f>Overall!J4</f>
        <v>634</v>
      </c>
      <c r="I26" s="45"/>
      <c r="J26" s="45">
        <f>IF(G26&lt;&gt;"",VLOOKUP($G26,Overall!$N$4:$AC$44,11,FALSE)+VLOOKUP($G26,Overall!$N$4:$AC$44,14,FALSE)," ")</f>
        <v>33</v>
      </c>
      <c r="K26" s="45">
        <f>IF(G26&lt;&gt;"",VLOOKUP($G26,Overall!$N$4:$AC$44,12,FALSE)+VLOOKUP($G26,Overall!$N$4:$AC$44,15,FALSE)," ")</f>
        <v>30</v>
      </c>
      <c r="L26" s="45">
        <f>IF(G26&lt;&gt;"",VLOOKUP($G26,Overall!$N$4:$AC$44,13,FALSE)+VLOOKUP($G26,Overall!$N$4:$AC$44,16,FALSE)," ")</f>
        <v>17</v>
      </c>
    </row>
    <row r="27" spans="1:12" x14ac:dyDescent="0.35">
      <c r="A27" s="40" t="str">
        <f>Overall!C5</f>
        <v>Gyllngvase SLSC</v>
      </c>
      <c r="B27" s="45">
        <f>Overall!D5</f>
        <v>147</v>
      </c>
      <c r="C27" s="40"/>
      <c r="D27" s="40" t="str">
        <f>Overall!F5</f>
        <v>Portreath SLSC</v>
      </c>
      <c r="E27" s="45">
        <f>Overall!G5</f>
        <v>217</v>
      </c>
      <c r="F27" s="40"/>
      <c r="G27" s="40" t="str">
        <f>Overall!I5</f>
        <v>Gyllngvase SLSC</v>
      </c>
      <c r="H27" s="45">
        <f>Overall!J5</f>
        <v>437</v>
      </c>
      <c r="I27" s="45"/>
      <c r="J27" s="45">
        <f>IF(G27&lt;&gt;"",VLOOKUP($G27,Overall!$N$4:$AC$44,11,FALSE)+VLOOKUP($G27,Overall!$N$4:$AC$44,14,FALSE)," ")</f>
        <v>22</v>
      </c>
      <c r="K27" s="45">
        <f>IF(G27&lt;&gt;"",VLOOKUP($G27,Overall!$N$4:$AC$44,12,FALSE)+VLOOKUP($G27,Overall!$N$4:$AC$44,15,FALSE)," ")</f>
        <v>19</v>
      </c>
      <c r="L27" s="45">
        <f>IF(G27&lt;&gt;"",VLOOKUP($G27,Overall!$N$4:$AC$44,13,FALSE)+VLOOKUP($G27,Overall!$N$4:$AC$44,16,FALSE)," ")</f>
        <v>18</v>
      </c>
    </row>
    <row r="28" spans="1:12" x14ac:dyDescent="0.35">
      <c r="A28" s="40" t="str">
        <f>Overall!C6</f>
        <v>Newquay SLSC</v>
      </c>
      <c r="B28" s="45">
        <f>Overall!D6</f>
        <v>36</v>
      </c>
      <c r="C28" s="40"/>
      <c r="D28" s="40" t="str">
        <f>Overall!F6</f>
        <v>Perranporth SLSC</v>
      </c>
      <c r="E28" s="45">
        <f>Overall!G6</f>
        <v>59</v>
      </c>
      <c r="F28" s="40"/>
      <c r="G28" s="40" t="str">
        <f>Overall!I6</f>
        <v>Perranporth SLSC</v>
      </c>
      <c r="H28" s="45">
        <f>Overall!J6</f>
        <v>76</v>
      </c>
      <c r="I28" s="45"/>
      <c r="J28" s="45">
        <f>IF(G28&lt;&gt;"",VLOOKUP($G28,Overall!$N$4:$AC$44,11,FALSE)+VLOOKUP($G28,Overall!$N$4:$AC$44,14,FALSE)," ")</f>
        <v>0</v>
      </c>
      <c r="K28" s="45">
        <f>IF(G28&lt;&gt;"",VLOOKUP($G28,Overall!$N$4:$AC$44,12,FALSE)+VLOOKUP($G28,Overall!$N$4:$AC$44,15,FALSE)," ")</f>
        <v>8</v>
      </c>
      <c r="L28" s="45">
        <f>IF(G28&lt;&gt;"",VLOOKUP($G28,Overall!$N$4:$AC$44,13,FALSE)+VLOOKUP($G28,Overall!$N$4:$AC$44,16,FALSE)," ")</f>
        <v>2</v>
      </c>
    </row>
    <row r="29" spans="1:12" x14ac:dyDescent="0.35">
      <c r="A29" s="40" t="str">
        <f>Overall!C7</f>
        <v>Perranporth SLSC</v>
      </c>
      <c r="B29" s="45">
        <f>Overall!D7</f>
        <v>17</v>
      </c>
      <c r="C29" s="40"/>
      <c r="D29" s="40" t="str">
        <f>Overall!F7</f>
        <v>Hayle SLSC</v>
      </c>
      <c r="E29" s="45">
        <f>Overall!G7</f>
        <v>34</v>
      </c>
      <c r="F29" s="40"/>
      <c r="G29" s="40" t="str">
        <f>Overall!I7</f>
        <v>Newquay SLSC</v>
      </c>
      <c r="H29" s="45">
        <f>Overall!J7</f>
        <v>46</v>
      </c>
      <c r="I29" s="45"/>
      <c r="J29" s="45">
        <f>IF(G29&lt;&gt;"",VLOOKUP($G29,Overall!$N$4:$AC$44,11,FALSE)+VLOOKUP($G29,Overall!$N$4:$AC$44,14,FALSE)," ")</f>
        <v>2</v>
      </c>
      <c r="K29" s="45">
        <f>IF(G29&lt;&gt;"",VLOOKUP($G29,Overall!$N$4:$AC$44,12,FALSE)+VLOOKUP($G29,Overall!$N$4:$AC$44,15,FALSE)," ")</f>
        <v>1</v>
      </c>
      <c r="L29" s="45">
        <f>IF(G29&lt;&gt;"",VLOOKUP($G29,Overall!$N$4:$AC$44,13,FALSE)+VLOOKUP($G29,Overall!$N$4:$AC$44,16,FALSE)," ")</f>
        <v>4</v>
      </c>
    </row>
    <row r="30" spans="1:12" x14ac:dyDescent="0.35">
      <c r="A30" s="40" t="str">
        <f>Overall!C8</f>
        <v>Bude SLSC</v>
      </c>
      <c r="B30" s="45">
        <f>Overall!D8</f>
        <v>0</v>
      </c>
      <c r="C30" s="40"/>
      <c r="D30" s="40" t="str">
        <f>Overall!F8</f>
        <v>Newquay SLSC</v>
      </c>
      <c r="E30" s="45">
        <f>Overall!G8</f>
        <v>10</v>
      </c>
      <c r="F30" s="40"/>
      <c r="G30" s="40" t="str">
        <f>Overall!I8</f>
        <v>Hayle SLSC</v>
      </c>
      <c r="H30" s="45">
        <f>Overall!J8</f>
        <v>34</v>
      </c>
      <c r="I30" s="45"/>
      <c r="J30" s="45">
        <f>IF(G30&lt;&gt;"",VLOOKUP($G30,Overall!$N$4:$AC$44,11,FALSE)+VLOOKUP($G30,Overall!$N$4:$AC$44,14,FALSE)," ")</f>
        <v>0</v>
      </c>
      <c r="K30" s="45">
        <f>IF(G30&lt;&gt;"",VLOOKUP($G30,Overall!$N$4:$AC$44,12,FALSE)+VLOOKUP($G30,Overall!$N$4:$AC$44,15,FALSE)," ")</f>
        <v>0</v>
      </c>
      <c r="L30" s="45">
        <f>IF(G30&lt;&gt;"",VLOOKUP($G30,Overall!$N$4:$AC$44,13,FALSE)+VLOOKUP($G30,Overall!$N$4:$AC$44,16,FALSE)," ")</f>
        <v>4</v>
      </c>
    </row>
    <row r="31" spans="1:12" x14ac:dyDescent="0.35">
      <c r="A31" s="40" t="str">
        <f>Overall!C9</f>
        <v>Hayle SLSC</v>
      </c>
      <c r="B31" s="45">
        <f>Overall!D9</f>
        <v>0</v>
      </c>
      <c r="C31" s="40"/>
      <c r="D31" s="40" t="str">
        <f>Overall!F9</f>
        <v>St Ives SLSC</v>
      </c>
      <c r="E31" s="45">
        <f>Overall!G9</f>
        <v>10</v>
      </c>
      <c r="F31" s="40"/>
      <c r="G31" s="40" t="str">
        <f>Overall!I9</f>
        <v>St Ives SLSC</v>
      </c>
      <c r="H31" s="45">
        <f>Overall!J9</f>
        <v>10</v>
      </c>
      <c r="I31" s="45"/>
      <c r="J31" s="45">
        <f>IF(G31&lt;&gt;"",VLOOKUP($G31,Overall!$N$4:$AC$44,11,FALSE)+VLOOKUP($G31,Overall!$N$4:$AC$44,14,FALSE)," ")</f>
        <v>0</v>
      </c>
      <c r="K31" s="45">
        <f>IF(G31&lt;&gt;"",VLOOKUP($G31,Overall!$N$4:$AC$44,12,FALSE)+VLOOKUP($G31,Overall!$N$4:$AC$44,15,FALSE)," ")</f>
        <v>0</v>
      </c>
      <c r="L31" s="45">
        <f>IF(G31&lt;&gt;"",VLOOKUP($G31,Overall!$N$4:$AC$44,13,FALSE)+VLOOKUP($G31,Overall!$N$4:$AC$44,16,FALSE)," ")</f>
        <v>0</v>
      </c>
    </row>
    <row r="32" spans="1:12" x14ac:dyDescent="0.35">
      <c r="A32" s="40" t="str">
        <f>Overall!C10</f>
        <v>St Ives SLSC</v>
      </c>
      <c r="B32" s="45">
        <f>Overall!D10</f>
        <v>0</v>
      </c>
      <c r="C32" s="40"/>
      <c r="D32" s="40" t="str">
        <f>Overall!F10</f>
        <v>Bude SLSC</v>
      </c>
      <c r="E32" s="45">
        <f>Overall!G10</f>
        <v>9</v>
      </c>
      <c r="F32" s="40"/>
      <c r="G32" s="40" t="str">
        <f>Overall!I10</f>
        <v>Bude SLSC</v>
      </c>
      <c r="H32" s="45">
        <f>Overall!J10</f>
        <v>9</v>
      </c>
      <c r="I32" s="45"/>
      <c r="J32" s="45">
        <f>IF(G32&lt;&gt;"",VLOOKUP($G32,Overall!$N$4:$AC$44,11,FALSE)+VLOOKUP($G32,Overall!$N$4:$AC$44,14,FALSE)," ")</f>
        <v>0</v>
      </c>
      <c r="K32" s="45">
        <f>IF(G32&lt;&gt;"",VLOOKUP($G32,Overall!$N$4:$AC$44,12,FALSE)+VLOOKUP($G32,Overall!$N$4:$AC$44,15,FALSE)," ")</f>
        <v>1</v>
      </c>
      <c r="L32" s="45">
        <f>IF(G32&lt;&gt;"",VLOOKUP($G32,Overall!$N$4:$AC$44,13,FALSE)+VLOOKUP($G32,Overall!$N$4:$AC$44,16,FALSE)," ")</f>
        <v>0</v>
      </c>
    </row>
    <row r="33" spans="1:12" x14ac:dyDescent="0.35">
      <c r="A33" s="40" t="str">
        <f>Overall!C11</f>
        <v/>
      </c>
      <c r="B33" s="45" t="str">
        <f>Overall!D11</f>
        <v/>
      </c>
      <c r="C33" s="40"/>
      <c r="D33" s="40" t="str">
        <f>Overall!F11</f>
        <v/>
      </c>
      <c r="E33" s="45" t="str">
        <f>Overall!G11</f>
        <v/>
      </c>
      <c r="F33" s="40"/>
      <c r="G33" s="40" t="str">
        <f>Overall!I11</f>
        <v/>
      </c>
      <c r="H33" s="45" t="str">
        <f>Overall!J11</f>
        <v/>
      </c>
      <c r="I33" s="45"/>
      <c r="J33" s="45" t="str">
        <f>IF(G33&lt;&gt;"",VLOOKUP($G33,Overall!$N$4:$AC$44,11,FALSE)+VLOOKUP($G33,Overall!$N$4:$AC$44,14,FALSE)," ")</f>
        <v xml:space="preserve"> </v>
      </c>
      <c r="K33" s="45" t="str">
        <f>IF(G33&lt;&gt;"",VLOOKUP($G33,Overall!$N$4:$AC$44,12,FALSE)+VLOOKUP($G33,Overall!$N$4:$AC$44,15,FALSE)," ")</f>
        <v xml:space="preserve"> </v>
      </c>
      <c r="L33" s="45" t="str">
        <f>IF(G33&lt;&gt;"",VLOOKUP($G33,Overall!$N$4:$AC$44,13,FALSE)+VLOOKUP($G33,Overall!$N$4:$AC$44,16,FALSE)," ")</f>
        <v xml:space="preserve"> </v>
      </c>
    </row>
    <row r="34" spans="1:12" x14ac:dyDescent="0.35">
      <c r="A34" s="40" t="str">
        <f>Overall!C12</f>
        <v/>
      </c>
      <c r="B34" s="45" t="str">
        <f>Overall!D12</f>
        <v/>
      </c>
      <c r="C34" s="40"/>
      <c r="D34" s="40" t="str">
        <f>Overall!F12</f>
        <v/>
      </c>
      <c r="E34" s="45" t="str">
        <f>Overall!G12</f>
        <v/>
      </c>
      <c r="F34" s="40"/>
      <c r="G34" s="40" t="str">
        <f>Overall!I12</f>
        <v/>
      </c>
      <c r="H34" s="45" t="str">
        <f>Overall!J12</f>
        <v/>
      </c>
      <c r="I34" s="45"/>
      <c r="J34" s="45" t="str">
        <f>IF(G34&lt;&gt;"",VLOOKUP($G34,Overall!$N$4:$AC$44,11,FALSE)+VLOOKUP($G34,Overall!$N$4:$AC$44,14,FALSE)," ")</f>
        <v xml:space="preserve"> </v>
      </c>
      <c r="K34" s="45" t="str">
        <f>IF(G34&lt;&gt;"",VLOOKUP($G34,Overall!$N$4:$AC$44,12,FALSE)+VLOOKUP($G34,Overall!$N$4:$AC$44,15,FALSE)," ")</f>
        <v xml:space="preserve"> </v>
      </c>
      <c r="L34" s="45" t="str">
        <f>IF(G34&lt;&gt;"",VLOOKUP($G34,Overall!$N$4:$AC$44,13,FALSE)+VLOOKUP($G34,Overall!$N$4:$AC$44,16,FALSE)," ")</f>
        <v xml:space="preserve"> </v>
      </c>
    </row>
    <row r="35" spans="1:12" x14ac:dyDescent="0.35">
      <c r="A35" s="40" t="str">
        <f>Overall!C13</f>
        <v/>
      </c>
      <c r="B35" s="45" t="str">
        <f>Overall!D13</f>
        <v/>
      </c>
      <c r="C35" s="40"/>
      <c r="D35" s="40" t="str">
        <f>Overall!F13</f>
        <v/>
      </c>
      <c r="E35" s="45" t="str">
        <f>Overall!G13</f>
        <v/>
      </c>
      <c r="F35" s="40"/>
      <c r="G35" s="40" t="str">
        <f>Overall!I13</f>
        <v/>
      </c>
      <c r="H35" s="45" t="str">
        <f>Overall!J13</f>
        <v/>
      </c>
      <c r="I35" s="45"/>
      <c r="J35" s="45" t="str">
        <f>IF(G35&lt;&gt;"",VLOOKUP($G35,Overall!$N$4:$AC$44,11,FALSE)+VLOOKUP($G35,Overall!$N$4:$AC$44,14,FALSE)," ")</f>
        <v xml:space="preserve"> </v>
      </c>
      <c r="K35" s="45" t="str">
        <f>IF(G35&lt;&gt;"",VLOOKUP($G35,Overall!$N$4:$AC$44,12,FALSE)+VLOOKUP($G35,Overall!$N$4:$AC$44,15,FALSE)," ")</f>
        <v xml:space="preserve"> </v>
      </c>
      <c r="L35" s="45" t="str">
        <f>IF(G35&lt;&gt;"",VLOOKUP($G35,Overall!$N$4:$AC$44,13,FALSE)+VLOOKUP($G35,Overall!$N$4:$AC$44,16,FALSE)," ")</f>
        <v xml:space="preserve"> </v>
      </c>
    </row>
    <row r="36" spans="1:12" x14ac:dyDescent="0.35">
      <c r="A36" s="40" t="str">
        <f>Overall!C14</f>
        <v/>
      </c>
      <c r="B36" s="45" t="str">
        <f>Overall!D14</f>
        <v/>
      </c>
      <c r="C36" s="40"/>
      <c r="D36" s="40" t="str">
        <f>Overall!F14</f>
        <v/>
      </c>
      <c r="E36" s="45" t="str">
        <f>Overall!G14</f>
        <v/>
      </c>
      <c r="F36" s="40"/>
      <c r="G36" s="40" t="str">
        <f>Overall!I14</f>
        <v/>
      </c>
      <c r="H36" s="45" t="str">
        <f>Overall!J14</f>
        <v/>
      </c>
      <c r="I36" s="45"/>
      <c r="J36" s="45" t="str">
        <f>IF(G36&lt;&gt;"",VLOOKUP($G36,Overall!$N$4:$AC$44,11,FALSE)+VLOOKUP($G36,Overall!$N$4:$AC$44,14,FALSE)," ")</f>
        <v xml:space="preserve"> </v>
      </c>
      <c r="K36" s="45" t="str">
        <f>IF(G36&lt;&gt;"",VLOOKUP($G36,Overall!$N$4:$AC$44,12,FALSE)+VLOOKUP($G36,Overall!$N$4:$AC$44,15,FALSE)," ")</f>
        <v xml:space="preserve"> </v>
      </c>
      <c r="L36" s="45" t="str">
        <f>IF(G36&lt;&gt;"",VLOOKUP($G36,Overall!$N$4:$AC$44,13,FALSE)+VLOOKUP($G36,Overall!$N$4:$AC$44,16,FALSE)," ")</f>
        <v xml:space="preserve"> </v>
      </c>
    </row>
    <row r="37" spans="1:12" x14ac:dyDescent="0.35">
      <c r="A37" s="40" t="str">
        <f>Overall!C15</f>
        <v/>
      </c>
      <c r="B37" s="45" t="str">
        <f>Overall!D15</f>
        <v/>
      </c>
      <c r="C37" s="40"/>
      <c r="D37" s="40" t="str">
        <f>Overall!F15</f>
        <v/>
      </c>
      <c r="E37" s="45" t="str">
        <f>Overall!G15</f>
        <v/>
      </c>
      <c r="F37" s="40"/>
      <c r="G37" s="40" t="str">
        <f>Overall!I15</f>
        <v/>
      </c>
      <c r="H37" s="45" t="str">
        <f>Overall!J15</f>
        <v/>
      </c>
      <c r="I37" s="45"/>
      <c r="J37" s="45" t="str">
        <f>IF(G37&lt;&gt;"",VLOOKUP($G37,Overall!$N$4:$AC$44,11,FALSE)+VLOOKUP($G37,Overall!$N$4:$AC$44,14,FALSE)," ")</f>
        <v xml:space="preserve"> </v>
      </c>
      <c r="K37" s="45" t="str">
        <f>IF(G37&lt;&gt;"",VLOOKUP($G37,Overall!$N$4:$AC$44,12,FALSE)+VLOOKUP($G37,Overall!$N$4:$AC$44,15,FALSE)," ")</f>
        <v xml:space="preserve"> </v>
      </c>
      <c r="L37" s="45" t="str">
        <f>IF(G37&lt;&gt;"",VLOOKUP($G37,Overall!$N$4:$AC$44,13,FALSE)+VLOOKUP($G37,Overall!$N$4:$AC$44,16,FALSE)," ")</f>
        <v xml:space="preserve"> </v>
      </c>
    </row>
    <row r="38" spans="1:12" x14ac:dyDescent="0.35">
      <c r="A38" s="40" t="str">
        <f>Overall!C16</f>
        <v/>
      </c>
      <c r="B38" s="45" t="str">
        <f>Overall!D16</f>
        <v/>
      </c>
      <c r="C38" s="40"/>
      <c r="D38" s="40" t="str">
        <f>Overall!F16</f>
        <v/>
      </c>
      <c r="E38" s="45" t="str">
        <f>Overall!G16</f>
        <v/>
      </c>
      <c r="F38" s="40"/>
      <c r="G38" s="40" t="str">
        <f>Overall!I16</f>
        <v/>
      </c>
      <c r="H38" s="45" t="str">
        <f>Overall!J16</f>
        <v/>
      </c>
      <c r="I38" s="45"/>
      <c r="J38" s="45" t="str">
        <f>IF(G38&lt;&gt;"",VLOOKUP($G38,Overall!$N$4:$AC$44,11,FALSE)+VLOOKUP($G38,Overall!$N$4:$AC$44,14,FALSE)," ")</f>
        <v xml:space="preserve"> </v>
      </c>
      <c r="K38" s="45" t="str">
        <f>IF(G38&lt;&gt;"",VLOOKUP($G38,Overall!$N$4:$AC$44,12,FALSE)+VLOOKUP($G38,Overall!$N$4:$AC$44,15,FALSE)," ")</f>
        <v xml:space="preserve"> </v>
      </c>
      <c r="L38" s="45" t="str">
        <f>IF(G38&lt;&gt;"",VLOOKUP($G38,Overall!$N$4:$AC$44,13,FALSE)+VLOOKUP($G38,Overall!$N$4:$AC$44,16,FALSE)," ")</f>
        <v xml:space="preserve"> </v>
      </c>
    </row>
    <row r="39" spans="1:12" x14ac:dyDescent="0.35">
      <c r="A39" s="40" t="str">
        <f>Overall!C17</f>
        <v/>
      </c>
      <c r="B39" s="45" t="str">
        <f>Overall!D17</f>
        <v/>
      </c>
      <c r="C39" s="40"/>
      <c r="D39" s="40" t="str">
        <f>Overall!F17</f>
        <v/>
      </c>
      <c r="E39" s="45" t="str">
        <f>Overall!G17</f>
        <v/>
      </c>
      <c r="F39" s="40"/>
      <c r="G39" s="40" t="str">
        <f>Overall!I17</f>
        <v/>
      </c>
      <c r="H39" s="45" t="str">
        <f>Overall!J17</f>
        <v/>
      </c>
      <c r="I39" s="45"/>
      <c r="J39" s="45" t="str">
        <f>IF(G39&lt;&gt;"",VLOOKUP($G39,Overall!$N$4:$AC$44,11,FALSE)+VLOOKUP($G39,Overall!$N$4:$AC$44,14,FALSE)," ")</f>
        <v xml:space="preserve"> </v>
      </c>
      <c r="K39" s="45" t="str">
        <f>IF(G39&lt;&gt;"",VLOOKUP($G39,Overall!$N$4:$AC$44,12,FALSE)+VLOOKUP($G39,Overall!$N$4:$AC$44,15,FALSE)," ")</f>
        <v xml:space="preserve"> </v>
      </c>
      <c r="L39" s="45" t="str">
        <f>IF(G39&lt;&gt;"",VLOOKUP($G39,Overall!$N$4:$AC$44,13,FALSE)+VLOOKUP($G39,Overall!$N$4:$AC$44,16,FALSE)," ")</f>
        <v xml:space="preserve"> </v>
      </c>
    </row>
    <row r="40" spans="1:12" x14ac:dyDescent="0.35">
      <c r="A40" s="40" t="str">
        <f>Overall!C18</f>
        <v/>
      </c>
      <c r="B40" s="45" t="str">
        <f>Overall!D18</f>
        <v/>
      </c>
      <c r="C40" s="40"/>
      <c r="D40" s="40" t="str">
        <f>Overall!F18</f>
        <v/>
      </c>
      <c r="E40" s="45" t="str">
        <f>Overall!G18</f>
        <v/>
      </c>
      <c r="F40" s="40"/>
      <c r="G40" s="40" t="str">
        <f>Overall!I18</f>
        <v/>
      </c>
      <c r="H40" s="45" t="str">
        <f>Overall!J18</f>
        <v/>
      </c>
      <c r="I40" s="45"/>
      <c r="J40" s="45" t="str">
        <f>IF(G40&lt;&gt;"",VLOOKUP($G40,Overall!$N$4:$AC$44,11,FALSE)+VLOOKUP($G40,Overall!$N$4:$AC$44,14,FALSE)," ")</f>
        <v xml:space="preserve"> </v>
      </c>
      <c r="K40" s="45" t="str">
        <f>IF(G40&lt;&gt;"",VLOOKUP($G40,Overall!$N$4:$AC$44,12,FALSE)+VLOOKUP($G40,Overall!$N$4:$AC$44,15,FALSE)," ")</f>
        <v xml:space="preserve"> </v>
      </c>
      <c r="L40" s="45" t="str">
        <f>IF(G40&lt;&gt;"",VLOOKUP($G40,Overall!$N$4:$AC$44,13,FALSE)+VLOOKUP($G40,Overall!$N$4:$AC$44,16,FALSE)," ")</f>
        <v xml:space="preserve"> </v>
      </c>
    </row>
    <row r="41" spans="1:12" x14ac:dyDescent="0.35">
      <c r="A41" s="40" t="str">
        <f>Overall!C19</f>
        <v/>
      </c>
      <c r="B41" s="45" t="str">
        <f>Overall!D19</f>
        <v/>
      </c>
      <c r="C41" s="40"/>
      <c r="D41" s="40" t="str">
        <f>Overall!F19</f>
        <v/>
      </c>
      <c r="E41" s="45" t="str">
        <f>Overall!G19</f>
        <v/>
      </c>
      <c r="F41" s="40"/>
      <c r="G41" s="40" t="str">
        <f>Overall!I19</f>
        <v/>
      </c>
      <c r="H41" s="45" t="str">
        <f>Overall!J19</f>
        <v/>
      </c>
      <c r="I41" s="45"/>
      <c r="J41" s="45" t="str">
        <f>IF(G41&lt;&gt;"",VLOOKUP($G41,Overall!$N$4:$AC$44,11,FALSE)+VLOOKUP($G41,Overall!$N$4:$AC$44,14,FALSE)," ")</f>
        <v xml:space="preserve"> </v>
      </c>
      <c r="K41" s="45" t="str">
        <f>IF(G41&lt;&gt;"",VLOOKUP($G41,Overall!$N$4:$AC$44,12,FALSE)+VLOOKUP($G41,Overall!$N$4:$AC$44,15,FALSE)," ")</f>
        <v xml:space="preserve"> </v>
      </c>
      <c r="L41" s="45" t="str">
        <f>IF(G41&lt;&gt;"",VLOOKUP($G41,Overall!$N$4:$AC$44,13,FALSE)+VLOOKUP($G41,Overall!$N$4:$AC$44,16,FALSE)," ")</f>
        <v xml:space="preserve"> </v>
      </c>
    </row>
    <row r="42" spans="1:12" x14ac:dyDescent="0.35">
      <c r="A42" s="40" t="str">
        <f>Overall!C20</f>
        <v/>
      </c>
      <c r="B42" s="45" t="str">
        <f>Overall!D20</f>
        <v/>
      </c>
      <c r="C42" s="40"/>
      <c r="D42" s="40" t="str">
        <f>Overall!F20</f>
        <v/>
      </c>
      <c r="E42" s="45" t="str">
        <f>Overall!G20</f>
        <v/>
      </c>
      <c r="F42" s="40"/>
      <c r="G42" s="40" t="str">
        <f>Overall!I20</f>
        <v/>
      </c>
      <c r="H42" s="45" t="str">
        <f>Overall!J20</f>
        <v/>
      </c>
      <c r="I42" s="45"/>
      <c r="J42" s="45" t="str">
        <f>IF(G42&lt;&gt;"",VLOOKUP($G42,Overall!$N$4:$AC$44,11,FALSE)+VLOOKUP($G42,Overall!$N$4:$AC$44,14,FALSE)," ")</f>
        <v xml:space="preserve"> </v>
      </c>
      <c r="K42" s="45" t="str">
        <f>IF(G42&lt;&gt;"",VLOOKUP($G42,Overall!$N$4:$AC$44,12,FALSE)+VLOOKUP($G42,Overall!$N$4:$AC$44,15,FALSE)," ")</f>
        <v xml:space="preserve"> </v>
      </c>
      <c r="L42" s="45" t="str">
        <f>IF(G42&lt;&gt;"",VLOOKUP($G42,Overall!$N$4:$AC$44,13,FALSE)+VLOOKUP($G42,Overall!$N$4:$AC$44,16,FALSE)," ")</f>
        <v xml:space="preserve"> </v>
      </c>
    </row>
    <row r="43" spans="1:12" x14ac:dyDescent="0.35">
      <c r="A43" s="40" t="str">
        <f>Overall!C21</f>
        <v/>
      </c>
      <c r="B43" s="45" t="str">
        <f>Overall!D21</f>
        <v/>
      </c>
      <c r="C43" s="40"/>
      <c r="D43" s="40" t="str">
        <f>Overall!F21</f>
        <v/>
      </c>
      <c r="E43" s="45" t="str">
        <f>Overall!G21</f>
        <v/>
      </c>
      <c r="F43" s="40"/>
      <c r="G43" s="40" t="str">
        <f>Overall!I21</f>
        <v/>
      </c>
      <c r="H43" s="45" t="str">
        <f>Overall!J21</f>
        <v/>
      </c>
      <c r="I43" s="45"/>
      <c r="J43" s="45" t="str">
        <f>IF(G43&lt;&gt;"",VLOOKUP($G43,Overall!$N$4:$AC$44,11,FALSE)+VLOOKUP($G43,Overall!$N$4:$AC$44,14,FALSE)," ")</f>
        <v xml:space="preserve"> </v>
      </c>
      <c r="K43" s="45" t="str">
        <f>IF(G43&lt;&gt;"",VLOOKUP($G43,Overall!$N$4:$AC$44,12,FALSE)+VLOOKUP($G43,Overall!$N$4:$AC$44,15,FALSE)," ")</f>
        <v xml:space="preserve"> </v>
      </c>
      <c r="L43" s="45" t="str">
        <f>IF(G43&lt;&gt;"",VLOOKUP($G43,Overall!$N$4:$AC$44,13,FALSE)+VLOOKUP($G43,Overall!$N$4:$AC$44,16,FALSE)," ")</f>
        <v xml:space="preserve"> </v>
      </c>
    </row>
    <row r="44" spans="1:12" x14ac:dyDescent="0.35">
      <c r="A44" s="40" t="str">
        <f>Overall!C22</f>
        <v/>
      </c>
      <c r="B44" s="45" t="str">
        <f>Overall!D22</f>
        <v/>
      </c>
      <c r="C44" s="40"/>
      <c r="D44" s="40" t="str">
        <f>Overall!F22</f>
        <v/>
      </c>
      <c r="E44" s="45" t="str">
        <f>Overall!G22</f>
        <v/>
      </c>
      <c r="F44" s="40"/>
      <c r="G44" s="40" t="str">
        <f>Overall!I22</f>
        <v/>
      </c>
      <c r="H44" s="45" t="str">
        <f>Overall!J22</f>
        <v/>
      </c>
      <c r="I44" s="45"/>
      <c r="J44" s="45" t="str">
        <f>IF(G44&lt;&gt;"",VLOOKUP($G44,Overall!$N$4:$AC$44,11,FALSE)+VLOOKUP($G44,Overall!$N$4:$AC$44,14,FALSE)," ")</f>
        <v xml:space="preserve"> </v>
      </c>
      <c r="K44" s="45" t="str">
        <f>IF(G44&lt;&gt;"",VLOOKUP($G44,Overall!$N$4:$AC$44,12,FALSE)+VLOOKUP($G44,Overall!$N$4:$AC$44,15,FALSE)," ")</f>
        <v xml:space="preserve"> </v>
      </c>
      <c r="L44" s="45" t="str">
        <f>IF(G44&lt;&gt;"",VLOOKUP($G44,Overall!$N$4:$AC$44,13,FALSE)+VLOOKUP($G44,Overall!$N$4:$AC$44,16,FALSE)," ")</f>
        <v xml:space="preserve"> </v>
      </c>
    </row>
    <row r="45" spans="1:12" x14ac:dyDescent="0.35">
      <c r="A45" s="40" t="str">
        <f>Overall!C23</f>
        <v/>
      </c>
      <c r="B45" s="45" t="str">
        <f>Overall!D23</f>
        <v/>
      </c>
      <c r="C45" s="40"/>
      <c r="D45" s="40" t="str">
        <f>Overall!F23</f>
        <v/>
      </c>
      <c r="E45" s="45" t="str">
        <f>Overall!G23</f>
        <v/>
      </c>
      <c r="F45" s="40"/>
      <c r="G45" s="40" t="str">
        <f>Overall!I23</f>
        <v/>
      </c>
      <c r="H45" s="45" t="str">
        <f>Overall!J23</f>
        <v/>
      </c>
      <c r="I45" s="45"/>
      <c r="J45" s="45" t="str">
        <f>IF(G45&lt;&gt;"",VLOOKUP($G45,Overall!$N$4:$AC$44,11,FALSE)+VLOOKUP($G45,Overall!$N$4:$AC$44,14,FALSE)," ")</f>
        <v xml:space="preserve"> </v>
      </c>
      <c r="K45" s="45" t="str">
        <f>IF(G45&lt;&gt;"",VLOOKUP($G45,Overall!$N$4:$AC$44,12,FALSE)+VLOOKUP($G45,Overall!$N$4:$AC$44,15,FALSE)," ")</f>
        <v xml:space="preserve"> </v>
      </c>
      <c r="L45" s="45" t="str">
        <f>IF(G45&lt;&gt;"",VLOOKUP($G45,Overall!$N$4:$AC$44,13,FALSE)+VLOOKUP($G45,Overall!$N$4:$AC$44,16,FALSE)," ")</f>
        <v xml:space="preserve"> </v>
      </c>
    </row>
    <row r="46" spans="1:12" x14ac:dyDescent="0.35">
      <c r="A46" s="40" t="str">
        <f>Overall!C24</f>
        <v/>
      </c>
      <c r="B46" s="45" t="str">
        <f>Overall!D24</f>
        <v/>
      </c>
      <c r="C46" s="40"/>
      <c r="D46" s="40" t="str">
        <f>Overall!F24</f>
        <v/>
      </c>
      <c r="E46" s="45" t="str">
        <f>Overall!G24</f>
        <v/>
      </c>
      <c r="F46" s="40"/>
      <c r="G46" s="40" t="str">
        <f>Overall!I24</f>
        <v/>
      </c>
      <c r="H46" s="45" t="str">
        <f>Overall!J24</f>
        <v/>
      </c>
      <c r="I46" s="45"/>
      <c r="J46" s="45" t="str">
        <f>IF(G46&lt;&gt;"",VLOOKUP($G46,Overall!$N$4:$AC$44,11,FALSE)+VLOOKUP($G46,Overall!$N$4:$AC$44,14,FALSE)," ")</f>
        <v xml:space="preserve"> </v>
      </c>
      <c r="K46" s="45" t="str">
        <f>IF(G46&lt;&gt;"",VLOOKUP($G46,Overall!$N$4:$AC$44,12,FALSE)+VLOOKUP($G46,Overall!$N$4:$AC$44,15,FALSE)," ")</f>
        <v xml:space="preserve"> </v>
      </c>
      <c r="L46" s="45" t="str">
        <f>IF(G46&lt;&gt;"",VLOOKUP($G46,Overall!$N$4:$AC$44,13,FALSE)+VLOOKUP($G46,Overall!$N$4:$AC$44,16,FALSE)," ")</f>
        <v xml:space="preserve"> </v>
      </c>
    </row>
    <row r="47" spans="1:12" x14ac:dyDescent="0.35">
      <c r="A47" s="40" t="str">
        <f>Overall!C25</f>
        <v/>
      </c>
      <c r="B47" s="45" t="str">
        <f>Overall!D25</f>
        <v/>
      </c>
      <c r="C47" s="40"/>
      <c r="D47" s="40" t="str">
        <f>Overall!F25</f>
        <v/>
      </c>
      <c r="E47" s="45" t="str">
        <f>Overall!G25</f>
        <v/>
      </c>
      <c r="F47" s="40"/>
      <c r="G47" s="40" t="str">
        <f>Overall!I25</f>
        <v/>
      </c>
      <c r="H47" s="45" t="str">
        <f>Overall!J25</f>
        <v/>
      </c>
      <c r="I47" s="45"/>
      <c r="J47" s="45" t="str">
        <f>IF(G47&lt;&gt;"",VLOOKUP($G47,Overall!$N$4:$AC$44,11,FALSE)+VLOOKUP($G47,Overall!$N$4:$AC$44,14,FALSE)," ")</f>
        <v xml:space="preserve"> </v>
      </c>
      <c r="K47" s="45" t="str">
        <f>IF(G47&lt;&gt;"",VLOOKUP($G47,Overall!$N$4:$AC$44,12,FALSE)+VLOOKUP($G47,Overall!$N$4:$AC$44,15,FALSE)," ")</f>
        <v xml:space="preserve"> </v>
      </c>
      <c r="L47" s="45" t="str">
        <f>IF(G47&lt;&gt;"",VLOOKUP($G47,Overall!$N$4:$AC$44,13,FALSE)+VLOOKUP($G47,Overall!$N$4:$AC$44,16,FALSE)," ")</f>
        <v xml:space="preserve"> </v>
      </c>
    </row>
    <row r="48" spans="1:12" x14ac:dyDescent="0.35">
      <c r="A48" s="40" t="str">
        <f>Overall!C26</f>
        <v/>
      </c>
      <c r="B48" s="45" t="str">
        <f>Overall!D26</f>
        <v/>
      </c>
      <c r="C48" s="40"/>
      <c r="D48" s="40" t="str">
        <f>Overall!F26</f>
        <v/>
      </c>
      <c r="E48" s="45" t="str">
        <f>Overall!G26</f>
        <v/>
      </c>
      <c r="F48" s="40"/>
      <c r="G48" s="40" t="str">
        <f>Overall!I26</f>
        <v/>
      </c>
      <c r="H48" s="45" t="str">
        <f>Overall!J26</f>
        <v/>
      </c>
      <c r="I48" s="45"/>
      <c r="J48" s="45" t="str">
        <f>IF(G48&lt;&gt;"",VLOOKUP($G48,Overall!$N$4:$AC$44,11,FALSE)+VLOOKUP($G48,Overall!$N$4:$AC$44,14,FALSE)," ")</f>
        <v xml:space="preserve"> </v>
      </c>
      <c r="K48" s="45" t="str">
        <f>IF(G48&lt;&gt;"",VLOOKUP($G48,Overall!$N$4:$AC$44,12,FALSE)+VLOOKUP($G48,Overall!$N$4:$AC$44,15,FALSE)," ")</f>
        <v xml:space="preserve"> </v>
      </c>
      <c r="L48" s="45" t="str">
        <f>IF(G48&lt;&gt;"",VLOOKUP($G48,Overall!$N$4:$AC$44,13,FALSE)+VLOOKUP($G48,Overall!$N$4:$AC$44,16,FALSE)," ")</f>
        <v xml:space="preserve"> </v>
      </c>
    </row>
    <row r="49" spans="1:12" x14ac:dyDescent="0.35">
      <c r="A49" s="40" t="str">
        <f>Overall!C27</f>
        <v/>
      </c>
      <c r="B49" s="45" t="str">
        <f>Overall!D27</f>
        <v/>
      </c>
      <c r="C49" s="40"/>
      <c r="D49" s="40" t="str">
        <f>Overall!F27</f>
        <v/>
      </c>
      <c r="E49" s="45" t="str">
        <f>Overall!G27</f>
        <v/>
      </c>
      <c r="F49" s="40"/>
      <c r="G49" s="40" t="str">
        <f>Overall!I27</f>
        <v/>
      </c>
      <c r="H49" s="45" t="str">
        <f>Overall!J27</f>
        <v/>
      </c>
      <c r="I49" s="45"/>
      <c r="J49" s="45" t="str">
        <f>IF(G49&lt;&gt;"",VLOOKUP($G49,Overall!$N$4:$AC$44,11,FALSE)+VLOOKUP($G49,Overall!$N$4:$AC$44,14,FALSE)," ")</f>
        <v xml:space="preserve"> </v>
      </c>
      <c r="K49" s="45" t="str">
        <f>IF(G49&lt;&gt;"",VLOOKUP($G49,Overall!$N$4:$AC$44,12,FALSE)+VLOOKUP($G49,Overall!$N$4:$AC$44,15,FALSE)," ")</f>
        <v xml:space="preserve"> </v>
      </c>
      <c r="L49" s="45" t="str">
        <f>IF(G49&lt;&gt;"",VLOOKUP($G49,Overall!$N$4:$AC$44,13,FALSE)+VLOOKUP($G49,Overall!$N$4:$AC$44,16,FALSE)," ")</f>
        <v xml:space="preserve"> </v>
      </c>
    </row>
    <row r="50" spans="1:12" x14ac:dyDescent="0.35">
      <c r="A50" s="40" t="str">
        <f>Overall!C28</f>
        <v/>
      </c>
      <c r="B50" s="45" t="str">
        <f>Overall!D28</f>
        <v/>
      </c>
      <c r="C50" s="40"/>
      <c r="D50" s="40" t="str">
        <f>Overall!F28</f>
        <v/>
      </c>
      <c r="E50" s="45" t="str">
        <f>Overall!G28</f>
        <v/>
      </c>
      <c r="F50" s="40"/>
      <c r="G50" s="40" t="str">
        <f>Overall!I28</f>
        <v/>
      </c>
      <c r="H50" s="45" t="str">
        <f>Overall!J28</f>
        <v/>
      </c>
      <c r="I50" s="45"/>
      <c r="J50" s="45" t="str">
        <f>IF(G50&lt;&gt;"",VLOOKUP($G50,Overall!$N$4:$AC$44,11,FALSE)+VLOOKUP($G50,Overall!$N$4:$AC$44,14,FALSE)," ")</f>
        <v xml:space="preserve"> </v>
      </c>
      <c r="K50" s="45" t="str">
        <f>IF(G50&lt;&gt;"",VLOOKUP($G50,Overall!$N$4:$AC$44,12,FALSE)+VLOOKUP($G50,Overall!$N$4:$AC$44,15,FALSE)," ")</f>
        <v xml:space="preserve"> </v>
      </c>
      <c r="L50" s="45" t="str">
        <f>IF(G50&lt;&gt;"",VLOOKUP($G50,Overall!$N$4:$AC$44,13,FALSE)+VLOOKUP($G50,Overall!$N$4:$AC$44,16,FALSE)," ")</f>
        <v xml:space="preserve"> </v>
      </c>
    </row>
    <row r="51" spans="1:12" x14ac:dyDescent="0.35">
      <c r="A51" s="40" t="str">
        <f>Overall!C29</f>
        <v/>
      </c>
      <c r="B51" s="45" t="str">
        <f>Overall!D29</f>
        <v/>
      </c>
      <c r="C51" s="40"/>
      <c r="D51" s="40" t="str">
        <f>Overall!F29</f>
        <v/>
      </c>
      <c r="E51" s="45" t="str">
        <f>Overall!G29</f>
        <v/>
      </c>
      <c r="F51" s="40"/>
      <c r="G51" s="40" t="str">
        <f>Overall!I29</f>
        <v/>
      </c>
      <c r="H51" s="45" t="str">
        <f>Overall!J29</f>
        <v/>
      </c>
      <c r="I51" s="45"/>
      <c r="J51" s="45" t="str">
        <f>IF(G51&lt;&gt;"",VLOOKUP($G51,Overall!$N$4:$AC$44,11,FALSE)+VLOOKUP($G51,Overall!$N$4:$AC$44,14,FALSE)," ")</f>
        <v xml:space="preserve"> </v>
      </c>
      <c r="K51" s="45" t="str">
        <f>IF(G51&lt;&gt;"",VLOOKUP($G51,Overall!$N$4:$AC$44,12,FALSE)+VLOOKUP($G51,Overall!$N$4:$AC$44,15,FALSE)," ")</f>
        <v xml:space="preserve"> </v>
      </c>
      <c r="L51" s="45" t="str">
        <f>IF(G51&lt;&gt;"",VLOOKUP($G51,Overall!$N$4:$AC$44,13,FALSE)+VLOOKUP($G51,Overall!$N$4:$AC$44,16,FALSE)," ")</f>
        <v xml:space="preserve"> </v>
      </c>
    </row>
    <row r="52" spans="1:12" x14ac:dyDescent="0.35">
      <c r="A52" s="40" t="str">
        <f>Overall!C30</f>
        <v/>
      </c>
      <c r="B52" s="45" t="str">
        <f>Overall!D30</f>
        <v/>
      </c>
      <c r="C52" s="40"/>
      <c r="D52" s="40" t="str">
        <f>Overall!F30</f>
        <v/>
      </c>
      <c r="E52" s="45" t="str">
        <f>Overall!G30</f>
        <v/>
      </c>
      <c r="F52" s="40"/>
      <c r="G52" s="40" t="str">
        <f>Overall!I30</f>
        <v/>
      </c>
      <c r="H52" s="45" t="str">
        <f>Overall!J30</f>
        <v/>
      </c>
      <c r="I52" s="45"/>
      <c r="J52" s="45" t="str">
        <f>IF(G52&lt;&gt;"",VLOOKUP($G52,Overall!$N$4:$AC$44,11,FALSE)+VLOOKUP($G52,Overall!$N$4:$AC$44,14,FALSE)," ")</f>
        <v xml:space="preserve"> </v>
      </c>
      <c r="K52" s="45" t="str">
        <f>IF(G52&lt;&gt;"",VLOOKUP($G52,Overall!$N$4:$AC$44,12,FALSE)+VLOOKUP($G52,Overall!$N$4:$AC$44,15,FALSE)," ")</f>
        <v xml:space="preserve"> </v>
      </c>
      <c r="L52" s="45" t="str">
        <f>IF(G52&lt;&gt;"",VLOOKUP($G52,Overall!$N$4:$AC$44,13,FALSE)+VLOOKUP($G52,Overall!$N$4:$AC$44,16,FALSE)," ")</f>
        <v xml:space="preserve"> </v>
      </c>
    </row>
    <row r="53" spans="1:12" x14ac:dyDescent="0.35">
      <c r="A53" s="40" t="str">
        <f>Overall!C31</f>
        <v/>
      </c>
      <c r="B53" s="45" t="str">
        <f>Overall!D31</f>
        <v/>
      </c>
      <c r="C53" s="40"/>
      <c r="D53" s="40" t="str">
        <f>Overall!F31</f>
        <v/>
      </c>
      <c r="E53" s="45" t="str">
        <f>Overall!G31</f>
        <v/>
      </c>
      <c r="F53" s="40"/>
      <c r="G53" s="40" t="str">
        <f>Overall!I31</f>
        <v/>
      </c>
      <c r="H53" s="45" t="str">
        <f>Overall!J31</f>
        <v/>
      </c>
      <c r="I53" s="45"/>
      <c r="J53" s="45" t="str">
        <f>IF(G53&lt;&gt;"",VLOOKUP($G53,Overall!$N$4:$AC$44,11,FALSE)+VLOOKUP($G53,Overall!$N$4:$AC$44,14,FALSE)," ")</f>
        <v xml:space="preserve"> </v>
      </c>
      <c r="K53" s="45" t="str">
        <f>IF(G53&lt;&gt;"",VLOOKUP($G53,Overall!$N$4:$AC$44,12,FALSE)+VLOOKUP($G53,Overall!$N$4:$AC$44,15,FALSE)," ")</f>
        <v xml:space="preserve"> </v>
      </c>
      <c r="L53" s="45" t="str">
        <f>IF(G53&lt;&gt;"",VLOOKUP($G53,Overall!$N$4:$AC$44,13,FALSE)+VLOOKUP($G53,Overall!$N$4:$AC$44,16,FALSE)," ")</f>
        <v xml:space="preserve"> </v>
      </c>
    </row>
    <row r="54" spans="1:12" x14ac:dyDescent="0.35">
      <c r="A54" s="40" t="str">
        <f>Overall!C32</f>
        <v/>
      </c>
      <c r="B54" s="45" t="str">
        <f>Overall!D32</f>
        <v/>
      </c>
      <c r="C54" s="40"/>
      <c r="D54" s="40" t="str">
        <f>Overall!F32</f>
        <v/>
      </c>
      <c r="E54" s="45" t="str">
        <f>Overall!G32</f>
        <v/>
      </c>
      <c r="F54" s="40"/>
      <c r="G54" s="40" t="str">
        <f>Overall!I32</f>
        <v/>
      </c>
      <c r="H54" s="45" t="str">
        <f>Overall!J32</f>
        <v/>
      </c>
      <c r="I54" s="45"/>
      <c r="J54" s="45" t="str">
        <f>IF(G54&lt;&gt;"",VLOOKUP($G54,Overall!$N$4:$AC$44,11,FALSE)+VLOOKUP($G54,Overall!$N$4:$AC$44,14,FALSE)," ")</f>
        <v xml:space="preserve"> </v>
      </c>
      <c r="K54" s="45" t="str">
        <f>IF(G54&lt;&gt;"",VLOOKUP($G54,Overall!$N$4:$AC$44,12,FALSE)+VLOOKUP($G54,Overall!$N$4:$AC$44,15,FALSE)," ")</f>
        <v xml:space="preserve"> </v>
      </c>
      <c r="L54" s="45" t="str">
        <f>IF(G54&lt;&gt;"",VLOOKUP($G54,Overall!$N$4:$AC$44,13,FALSE)+VLOOKUP($G54,Overall!$N$4:$AC$44,16,FALSE)," ")</f>
        <v xml:space="preserve"> </v>
      </c>
    </row>
    <row r="55" spans="1:12" x14ac:dyDescent="0.35">
      <c r="A55" s="40" t="str">
        <f>Overall!C33</f>
        <v/>
      </c>
      <c r="B55" s="45" t="str">
        <f>Overall!D33</f>
        <v/>
      </c>
      <c r="C55" s="40"/>
      <c r="D55" s="40" t="str">
        <f>Overall!F33</f>
        <v/>
      </c>
      <c r="E55" s="45" t="str">
        <f>Overall!G33</f>
        <v/>
      </c>
      <c r="F55" s="40"/>
      <c r="G55" s="40" t="str">
        <f>Overall!I33</f>
        <v/>
      </c>
      <c r="H55" s="45" t="str">
        <f>Overall!J33</f>
        <v/>
      </c>
      <c r="I55" s="45"/>
      <c r="J55" s="45" t="str">
        <f>IF(G55&lt;&gt;"",VLOOKUP($G55,Overall!$N$4:$AC$44,11,FALSE)+VLOOKUP($G55,Overall!$N$4:$AC$44,14,FALSE)," ")</f>
        <v xml:space="preserve"> </v>
      </c>
      <c r="K55" s="45" t="str">
        <f>IF(G55&lt;&gt;"",VLOOKUP($G55,Overall!$N$4:$AC$44,12,FALSE)+VLOOKUP($G55,Overall!$N$4:$AC$44,15,FALSE)," ")</f>
        <v xml:space="preserve"> </v>
      </c>
      <c r="L55" s="45" t="str">
        <f>IF(G55&lt;&gt;"",VLOOKUP($G55,Overall!$N$4:$AC$44,13,FALSE)+VLOOKUP($G55,Overall!$N$4:$AC$44,16,FALSE)," ")</f>
        <v xml:space="preserve"> </v>
      </c>
    </row>
    <row r="56" spans="1:12" x14ac:dyDescent="0.35">
      <c r="A56" s="40" t="str">
        <f>Overall!C34</f>
        <v/>
      </c>
      <c r="B56" s="45" t="str">
        <f>Overall!D34</f>
        <v/>
      </c>
      <c r="C56" s="40"/>
      <c r="D56" s="40" t="str">
        <f>Overall!F34</f>
        <v/>
      </c>
      <c r="E56" s="45" t="str">
        <f>Overall!G34</f>
        <v/>
      </c>
      <c r="F56" s="40"/>
      <c r="G56" s="40" t="str">
        <f>Overall!I34</f>
        <v/>
      </c>
      <c r="H56" s="45" t="str">
        <f>Overall!J34</f>
        <v/>
      </c>
      <c r="I56" s="45"/>
      <c r="J56" s="45" t="str">
        <f>IF(G56&lt;&gt;"",VLOOKUP($G56,Overall!$N$4:$AC$44,11,FALSE)+VLOOKUP($G56,Overall!$N$4:$AC$44,14,FALSE)," ")</f>
        <v xml:space="preserve"> </v>
      </c>
      <c r="K56" s="45" t="str">
        <f>IF(G56&lt;&gt;"",VLOOKUP($G56,Overall!$N$4:$AC$44,12,FALSE)+VLOOKUP($G56,Overall!$N$4:$AC$44,15,FALSE)," ")</f>
        <v xml:space="preserve"> </v>
      </c>
      <c r="L56" s="45" t="str">
        <f>IF(G56&lt;&gt;"",VLOOKUP($G56,Overall!$N$4:$AC$44,13,FALSE)+VLOOKUP($G56,Overall!$N$4:$AC$44,16,FALSE)," ")</f>
        <v xml:space="preserve"> </v>
      </c>
    </row>
    <row r="57" spans="1:12" x14ac:dyDescent="0.35">
      <c r="A57" s="198"/>
      <c r="B57" s="198"/>
      <c r="C57" s="198"/>
      <c r="D57" s="198"/>
      <c r="E57" s="198"/>
      <c r="F57" s="198"/>
      <c r="G57" s="198"/>
      <c r="H57" s="198"/>
      <c r="I57" s="198"/>
      <c r="J57" s="198"/>
    </row>
    <row r="58" spans="1:12" x14ac:dyDescent="0.35">
      <c r="A58" s="198"/>
      <c r="B58" s="198"/>
      <c r="C58" s="198"/>
      <c r="D58" s="198"/>
      <c r="E58" s="198"/>
      <c r="F58" s="198"/>
      <c r="G58" s="198"/>
      <c r="H58" s="198"/>
      <c r="I58" s="198"/>
      <c r="J58" s="198"/>
    </row>
  </sheetData>
  <sheetProtection formatCells="0"/>
  <mergeCells count="6">
    <mergeCell ref="A57:J58"/>
    <mergeCell ref="A23:H23"/>
    <mergeCell ref="A15:H15"/>
    <mergeCell ref="A18:H18"/>
    <mergeCell ref="A16:H16"/>
    <mergeCell ref="A17:H17"/>
  </mergeCells>
  <pageMargins left="0.99" right="0.70866141732283472" top="0.28000000000000003" bottom="0.33" header="0.31496062992125984" footer="0.31496062992125984"/>
  <pageSetup paperSize="9" scale="81" orientation="landscape"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V581"/>
  <sheetViews>
    <sheetView showZeros="0" workbookViewId="0">
      <selection activeCell="D5" sqref="D5"/>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260</v>
      </c>
      <c r="B1" s="203"/>
      <c r="C1" s="203"/>
      <c r="D1" s="203"/>
      <c r="E1" s="203"/>
      <c r="F1" s="203"/>
      <c r="G1" s="204"/>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234</v>
      </c>
      <c r="D4" s="63" t="str">
        <f>IF(ISBLANK(C4),"",VLOOKUP($C4,'Event Inputs'!$D$4:'Event Inputs'!$J$895,2,FALSE))</f>
        <v>Portreath SLSC (A)</v>
      </c>
      <c r="E4" s="65" t="str">
        <f>IF(ISBLANK(C4),"",VLOOKUP($C4,'Event Inputs'!$D$4:'Event Inputs'!$J$895,4,FALSE))</f>
        <v>Open</v>
      </c>
      <c r="F4" s="63" t="str">
        <f>IF(ISBLANK(C4),"",VLOOKUP($C4,'Event Inputs'!$D$4:'Event Inputs'!$J$895,3,FALSE))</f>
        <v>Portreath</v>
      </c>
      <c r="G4" s="88">
        <v>1</v>
      </c>
      <c r="H4" s="60" t="str">
        <f>IF(ISTEXT(I4),IF(G4=G3,H3,IF(G4=G5,IF( G4=G6,(10+8+6)/3,IF(G4=G5,(10+8)/2) ),10) )," ")</f>
        <v xml:space="preserve"> </v>
      </c>
      <c r="I4" s="62"/>
      <c r="J4" s="63" t="str">
        <f>IF(ISBLANK(I4),"",VLOOKUP($I4,'Event Inputs'!$D$4:'Event Inputs'!$J$895,2,FALSE))</f>
        <v/>
      </c>
      <c r="K4" s="65" t="str">
        <f>IF(ISBLANK(I4),"",VLOOKUP($I4,'Event Inputs'!$D$4:'Event Inputs'!$J$895,4,FALSE))</f>
        <v/>
      </c>
      <c r="L4" s="63" t="str">
        <f>IF(ISBLANK(I4),"",VLOOKUP($I4,'Event Inputs'!$D$4:'Event Inputs'!$J$895,3,FALSE))</f>
        <v/>
      </c>
      <c r="M4" s="82" t="str">
        <f>'Event Inputs'!A4</f>
        <v>Portreath</v>
      </c>
      <c r="N4" s="83">
        <f>O4+P4</f>
        <v>10</v>
      </c>
      <c r="O4" s="84">
        <f>SUMIF($F$4:$F$21,M4,$B$4:$B$21)</f>
        <v>10</v>
      </c>
      <c r="P4" s="79">
        <f>SUMIF($L$4:$L$21,M4,$H$4:$H$21)</f>
        <v>0</v>
      </c>
      <c r="Q4" s="85">
        <f>COUNTIFS($A$4:$A$21,1,$F$4:$F$21,$M4)*$S$1</f>
        <v>1</v>
      </c>
      <c r="R4" s="85">
        <f>COUNTIFS($A$4:$A$21,2,$F$4:$F$21,$M4)*$S$1</f>
        <v>0</v>
      </c>
      <c r="S4" s="85">
        <f>COUNTIFS($A$4:$A$21,3,$F$4:$F$21,$M4)*$S$1</f>
        <v>0</v>
      </c>
      <c r="T4" s="85">
        <f>COUNTIFS($G$4:$G$21,1,$L$4:$L$21,$M4)*$S$1</f>
        <v>0</v>
      </c>
      <c r="U4" s="85">
        <f>COUNTIFS($G$4:$G$21,2,$L$4:$L$21,$M4)*$S$1</f>
        <v>0</v>
      </c>
      <c r="V4" s="85">
        <f>COUNTIFS($G$4:$G$21,3,$L$4:$L$21,$M4)*$S$1</f>
        <v>0</v>
      </c>
    </row>
    <row r="5" spans="1:22" x14ac:dyDescent="0.35">
      <c r="A5" s="88">
        <v>2</v>
      </c>
      <c r="B5" s="60">
        <f>IF(ISTEXT(C5),IF(A5=A4,B4,IF(A5=A6,IF( A5=A7,(8+6+5)/3,IF(A5=A6,(8+6)/2) ),8) )," ")</f>
        <v>8</v>
      </c>
      <c r="C5" s="62" t="s">
        <v>228</v>
      </c>
      <c r="D5" s="63" t="str">
        <f>IF(ISBLANK(C5),"",VLOOKUP($C5,'Event Inputs'!$D$4:'Event Inputs'!$J$895,2,FALSE))</f>
        <v>Perranporth SLSC (A)</v>
      </c>
      <c r="E5" s="65" t="str">
        <f>IF(ISBLANK(C5),"",VLOOKUP($C5,'Event Inputs'!$D$4:'Event Inputs'!$J$895,4,FALSE))</f>
        <v>Open</v>
      </c>
      <c r="F5" s="63" t="str">
        <f>IF(ISBLANK(C5),"",VLOOKUP($C5,'Event Inputs'!$D$4:'Event Inputs'!$J$895,3,FALSE))</f>
        <v>Perranporth</v>
      </c>
      <c r="G5" s="88">
        <v>2</v>
      </c>
      <c r="H5" s="60" t="str">
        <f>IF(ISTEXT(I5),IF(G5=G4,H4,IF(G5=G6,IF( G5=G7,(8+6+5)/3,IF(G5=G6,(8+6)/2) ),8) )," ")</f>
        <v xml:space="preserve"> </v>
      </c>
      <c r="I5" s="62"/>
      <c r="J5" s="63" t="str">
        <f>IF(ISBLANK(I5),"",VLOOKUP($I5,'Event Inputs'!$D$4:'Event Inputs'!$J$895,2,FALSE))</f>
        <v/>
      </c>
      <c r="K5" s="65" t="str">
        <f>IF(ISBLANK(I5),"",VLOOKUP($I5,'Event Inputs'!$D$4:'Event Inputs'!$J$895,4,FALSE))</f>
        <v/>
      </c>
      <c r="L5" s="63" t="str">
        <f>IF(ISBLANK(I5),"",VLOOKUP($I5,'Event Inputs'!$D$4:'Event Inputs'!$J$895,3,FALSE))</f>
        <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t="str">
        <f>IF(ISTEXT(C6),IF(A6=A5,B5,IF(A6=A7,IF( A6=A8,(6+5+4)/3,IF(A6=A7,(6+5)/2) ),6) )," ")</f>
        <v xml:space="preserve"> </v>
      </c>
      <c r="C6" s="62"/>
      <c r="D6" s="63" t="str">
        <f>IF(ISBLANK(C6),"",VLOOKUP($C6,'Event Inputs'!$D$4:'Event Inputs'!$J$895,2,FALSE))</f>
        <v/>
      </c>
      <c r="E6" s="65" t="str">
        <f>IF(ISBLANK(C6),"",VLOOKUP($C6,'Event Inputs'!$D$4:'Event Inputs'!$J$895,4,FALSE))</f>
        <v/>
      </c>
      <c r="F6" s="63" t="str">
        <f>IF(ISBLANK(C6),"",VLOOKUP($C6,'Event Inputs'!$D$4:'Event Inputs'!$J$895,3,FALSE))</f>
        <v/>
      </c>
      <c r="G6" s="88">
        <v>3</v>
      </c>
      <c r="H6" s="60" t="str">
        <f>IF(ISTEXT(I6),IF(G6=G5,H5,IF(G6=G7,IF( G6=G8,(6+5+4)/3,IF(G6=G7,(6+5)/2) ),6) )," ")</f>
        <v xml:space="preserve"> </v>
      </c>
      <c r="I6" s="62"/>
      <c r="J6" s="63" t="str">
        <f>IF(ISBLANK(I6),"",VLOOKUP($I6,'Event Inputs'!$D$4:'Event Inputs'!$J$895,2,FALSE))</f>
        <v/>
      </c>
      <c r="K6" s="65" t="str">
        <f>IF(ISBLANK(I6),"",VLOOKUP($I6,'Event Inputs'!$D$4:'Event Inputs'!$J$895,4,FALSE))</f>
        <v/>
      </c>
      <c r="L6" s="63" t="str">
        <f>IF(ISBLANK(I6),"",VLOOKUP($I6,'Event Inputs'!$D$4:'Event Inputs'!$J$895,3,FALSE))</f>
        <v/>
      </c>
      <c r="M6" s="82" t="str">
        <f>'Event Inputs'!A6</f>
        <v>Gyllyngvase</v>
      </c>
      <c r="N6" s="83">
        <f t="shared" si="0"/>
        <v>0</v>
      </c>
      <c r="O6" s="84">
        <f t="shared" si="1"/>
        <v>0</v>
      </c>
      <c r="P6" s="79">
        <f t="shared" si="2"/>
        <v>0</v>
      </c>
      <c r="Q6" s="85">
        <f t="shared" si="3"/>
        <v>0</v>
      </c>
      <c r="R6" s="85">
        <f t="shared" si="4"/>
        <v>0</v>
      </c>
      <c r="S6" s="85">
        <f t="shared" si="5"/>
        <v>0</v>
      </c>
      <c r="T6" s="85">
        <f t="shared" si="6"/>
        <v>0</v>
      </c>
      <c r="U6" s="85">
        <f t="shared" si="7"/>
        <v>0</v>
      </c>
      <c r="V6" s="85">
        <f t="shared" si="8"/>
        <v>0</v>
      </c>
    </row>
    <row r="7" spans="1:22" x14ac:dyDescent="0.35">
      <c r="A7" s="88">
        <v>4</v>
      </c>
      <c r="B7" s="60" t="str">
        <f>IF(ISTEXT(C7),IF(A7=A6,B6,IF(A7=A8,IF( A7=A9,(5+4+3)/3,IF(A7=A8,(5+4)/2) ),5) )," ")</f>
        <v xml:space="preserve"> </v>
      </c>
      <c r="C7" s="62"/>
      <c r="D7" s="63" t="str">
        <f>IF(ISBLANK(C7),"",VLOOKUP($C7,'Event Inputs'!$D$4:'Event Inputs'!$J$895,2,FALSE))</f>
        <v/>
      </c>
      <c r="E7" s="65" t="str">
        <f>IF(ISBLANK(C7),"",VLOOKUP($C7,'Event Inputs'!$D$4:'Event Inputs'!$J$895,4,FALSE))</f>
        <v/>
      </c>
      <c r="F7" s="63" t="str">
        <f>IF(ISBLANK(C7),"",VLOOKUP($C7,'Event Inputs'!$D$4:'Event Inputs'!$J$895,3,FALSE))</f>
        <v/>
      </c>
      <c r="G7" s="88">
        <v>4</v>
      </c>
      <c r="H7" s="60" t="str">
        <f>IF(ISTEXT(I7),IF(G7=G6,H6,IF(G7=G8,IF( G7=G9,(5+4+3)/3,IF(G7=G8,(5+4)/2) ),5) )," ")</f>
        <v xml:space="preserve"> </v>
      </c>
      <c r="I7" s="62"/>
      <c r="J7" s="63" t="str">
        <f>IF(ISBLANK(I7),"",VLOOKUP($I7,'Event Inputs'!$D$4:'Event Inputs'!$J$895,2,FALSE))</f>
        <v/>
      </c>
      <c r="K7" s="65" t="str">
        <f>IF(ISBLANK(I7),"",VLOOKUP($I7,'Event Inputs'!$D$4:'Event Inputs'!$J$895,4,FALSE))</f>
        <v/>
      </c>
      <c r="L7" s="63" t="str">
        <f>IF(ISBLANK(I7),"",VLOOKUP($I7,'Event Inputs'!$D$4:'Event Inputs'!$J$895,3,FALSE))</f>
        <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A8=A10,(4+3+2)/3,IF(A8=A9,(4+3)/2) ),4)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4</v>
      </c>
      <c r="H8" s="60" t="str">
        <f>IF(ISTEXT(I8),IF(G8=G7,H7,IF(G8=G9,IF( G8=G10,(4+3+2)/3,IF(G8=G9,(4+3)/2) ),4)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A9=A11,(3+2+1)/3,IF(A9=A10,(3+2)/2) ),3)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G9=G11,(3+2+1)/3,IF(G9=G10,(3+2)/2) ),3)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A10=A12,(2+1+0)/3,IF(A10=A11,(2+1)/2) ),2)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A11=A13,(1+0+0)/3,IF(A11=A12,(1+0)/2) ),1)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8</v>
      </c>
      <c r="O11" s="84">
        <f t="shared" si="1"/>
        <v>8</v>
      </c>
      <c r="P11" s="79">
        <f t="shared" si="2"/>
        <v>0</v>
      </c>
      <c r="Q11" s="85">
        <f t="shared" si="3"/>
        <v>0</v>
      </c>
      <c r="R11" s="85">
        <f t="shared" si="4"/>
        <v>1</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G284=G286,(10+8+6)/3,IF(G284=G285,(10+8)/2) ),10)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581"/>
  <sheetViews>
    <sheetView showZeros="0" workbookViewId="0">
      <selection activeCell="I10" sqref="I10"/>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94</v>
      </c>
      <c r="B1" s="203"/>
      <c r="C1" s="203"/>
      <c r="D1" s="203"/>
      <c r="E1" s="203"/>
      <c r="F1" s="203"/>
      <c r="G1" s="204" t="s">
        <v>93</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165</v>
      </c>
      <c r="D4" s="63" t="str">
        <f>IF(ISBLANK(C4),"",VLOOKUP($C4,'Event Inputs'!$D$4:'Event Inputs'!$J$895,2,FALSE))</f>
        <v>Izzie Leigh</v>
      </c>
      <c r="E4" s="65" t="str">
        <f>IF(ISBLANK(C4),"",VLOOKUP($C4,'Event Inputs'!$D$4:'Event Inputs'!$J$895,4,FALSE))</f>
        <v>Open</v>
      </c>
      <c r="F4" s="63" t="str">
        <f>IF(ISBLANK(C4),"",VLOOKUP($C4,'Event Inputs'!$D$4:'Event Inputs'!$J$895,3,FALSE))</f>
        <v>Portreath</v>
      </c>
      <c r="G4" s="88">
        <v>1</v>
      </c>
      <c r="H4" s="60">
        <f>IF(ISTEXT(I4),IF(G4=G3,H3,IF(G4=G5,IF( G4=G6,(10+8+6)/3,IF(G4=G5,(10+8)/2) ),10) )," ")</f>
        <v>10</v>
      </c>
      <c r="I4" s="62" t="s">
        <v>135</v>
      </c>
      <c r="J4" s="63" t="str">
        <f>IF(ISBLANK(I4),"",VLOOKUP($I4,'Event Inputs'!$D$4:'Event Inputs'!$J$895,2,FALSE))</f>
        <v>Thomas Trebilcock</v>
      </c>
      <c r="K4" s="65" t="str">
        <f>IF(ISBLANK(I4),"",VLOOKUP($I4,'Event Inputs'!$D$4:'Event Inputs'!$J$895,4,FALSE))</f>
        <v>Open</v>
      </c>
      <c r="L4" s="63" t="str">
        <f>IF(ISBLANK(I4),"",VLOOKUP($I4,'Event Inputs'!$D$4:'Event Inputs'!$J$895,3,FALSE))</f>
        <v>Gyllyngvase</v>
      </c>
      <c r="M4" s="82" t="str">
        <f>'Event Inputs'!A4</f>
        <v>Portreath</v>
      </c>
      <c r="N4" s="83">
        <f>O4+P4</f>
        <v>18</v>
      </c>
      <c r="O4" s="84">
        <f>SUMIF($F$4:$F$21,M4,$B$4:$B$21)</f>
        <v>10</v>
      </c>
      <c r="P4" s="79">
        <f>SUMIF($L$4:$L$21,M4,$H$4:$H$21)</f>
        <v>8</v>
      </c>
      <c r="Q4" s="85">
        <f>COUNTIFS($A$4:$A$21,1,$F$4:$F$21,$M4)*$S$1</f>
        <v>1</v>
      </c>
      <c r="R4" s="85">
        <f>COUNTIFS($A$4:$A$21,2,$F$4:$F$21,$M4)*$S$1</f>
        <v>0</v>
      </c>
      <c r="S4" s="85">
        <f>COUNTIFS($A$4:$A$21,3,$F$4:$F$21,$M4)*$S$1</f>
        <v>0</v>
      </c>
      <c r="T4" s="85">
        <f>COUNTIFS($G$4:$G$21,1,$L$4:$L$21,$M4)*$S$1</f>
        <v>0</v>
      </c>
      <c r="U4" s="85">
        <f>COUNTIFS($G$4:$G$21,2,$L$4:$L$21,$M4)*$S$1</f>
        <v>1</v>
      </c>
      <c r="V4" s="85">
        <f>COUNTIFS($G$4:$G$21,3,$L$4:$L$21,$M4)*$S$1</f>
        <v>0</v>
      </c>
    </row>
    <row r="5" spans="1:22" x14ac:dyDescent="0.35">
      <c r="A5" s="88">
        <v>2</v>
      </c>
      <c r="B5" s="60">
        <f>IF(ISTEXT(C5),IF(A5=A4,B4,IF(A5=A6,IF( A5=A7,(8+6+5)/3,IF(A5=A6,(8+6)/2) ),8) )," ")</f>
        <v>8</v>
      </c>
      <c r="C5" s="62" t="s">
        <v>125</v>
      </c>
      <c r="D5" s="63" t="str">
        <f>IF(ISBLANK(C5),"",VLOOKUP($C5,'Event Inputs'!$D$4:'Event Inputs'!$J$895,2,FALSE))</f>
        <v>Anya Hocking</v>
      </c>
      <c r="E5" s="65" t="str">
        <f>IF(ISBLANK(C5),"",VLOOKUP($C5,'Event Inputs'!$D$4:'Event Inputs'!$J$895,4,FALSE))</f>
        <v>Open</v>
      </c>
      <c r="F5" s="63" t="str">
        <f>IF(ISBLANK(C5),"",VLOOKUP($C5,'Event Inputs'!$D$4:'Event Inputs'!$J$895,3,FALSE))</f>
        <v>Gyllyngvase</v>
      </c>
      <c r="G5" s="88">
        <v>2</v>
      </c>
      <c r="H5" s="60">
        <f>IF(ISTEXT(I5),IF(G5=G4,H4,IF(G5=G6,IF( G5=G7,(8+6+5)/3,IF(G5=G6,(8+6)/2) ),8) )," ")</f>
        <v>8</v>
      </c>
      <c r="I5" s="62" t="s">
        <v>185</v>
      </c>
      <c r="J5" s="63" t="str">
        <f>IF(ISBLANK(I5),"",VLOOKUP($I5,'Event Inputs'!$D$4:'Event Inputs'!$J$895,2,FALSE))</f>
        <v>Steven  Lewis</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160</v>
      </c>
      <c r="D6" s="63" t="str">
        <f>IF(ISBLANK(C6),"",VLOOKUP($C6,'Event Inputs'!$D$4:'Event Inputs'!$J$895,2,FALSE))</f>
        <v>Esme Rogers</v>
      </c>
      <c r="E6" s="65" t="str">
        <f>IF(ISBLANK(C6),"",VLOOKUP($C6,'Event Inputs'!$D$4:'Event Inputs'!$J$895,4,FALSE))</f>
        <v>Open</v>
      </c>
      <c r="F6" s="63" t="str">
        <f>IF(ISBLANK(C6),"",VLOOKUP($C6,'Event Inputs'!$D$4:'Event Inputs'!$J$895,3,FALSE))</f>
        <v>Perranporth</v>
      </c>
      <c r="G6" s="88">
        <v>3</v>
      </c>
      <c r="H6" s="60" t="str">
        <f>IF(ISTEXT(I6),IF(G6=G5,H5,IF(G6=G7,IF( G6=G8,(6+5+4)/3,IF(G6=G7,(6+5)/2) ),6) )," ")</f>
        <v xml:space="preserve"> </v>
      </c>
      <c r="I6" s="62"/>
      <c r="J6" s="63" t="str">
        <f>IF(ISBLANK(I6),"",VLOOKUP($I6,'Event Inputs'!$D$4:'Event Inputs'!$J$895,2,FALSE))</f>
        <v/>
      </c>
      <c r="K6" s="65" t="str">
        <f>IF(ISBLANK(I6),"",VLOOKUP($I6,'Event Inputs'!$D$4:'Event Inputs'!$J$895,4,FALSE))</f>
        <v/>
      </c>
      <c r="L6" s="63" t="str">
        <f>IF(ISBLANK(I6),"",VLOOKUP($I6,'Event Inputs'!$D$4:'Event Inputs'!$J$895,3,FALSE))</f>
        <v/>
      </c>
      <c r="M6" s="82" t="str">
        <f>'Event Inputs'!A6</f>
        <v>Gyllyngvase</v>
      </c>
      <c r="N6" s="83">
        <f t="shared" si="0"/>
        <v>18</v>
      </c>
      <c r="O6" s="84">
        <f t="shared" si="1"/>
        <v>8</v>
      </c>
      <c r="P6" s="79">
        <f t="shared" si="2"/>
        <v>10</v>
      </c>
      <c r="Q6" s="85">
        <f t="shared" si="3"/>
        <v>0</v>
      </c>
      <c r="R6" s="85">
        <f t="shared" si="4"/>
        <v>1</v>
      </c>
      <c r="S6" s="85">
        <f t="shared" si="5"/>
        <v>0</v>
      </c>
      <c r="T6" s="85">
        <f t="shared" si="6"/>
        <v>1</v>
      </c>
      <c r="U6" s="85">
        <f t="shared" si="7"/>
        <v>0</v>
      </c>
      <c r="V6" s="85">
        <f t="shared" si="8"/>
        <v>0</v>
      </c>
    </row>
    <row r="7" spans="1:22" x14ac:dyDescent="0.35">
      <c r="A7" s="88">
        <v>4</v>
      </c>
      <c r="B7" s="60">
        <f>IF(ISTEXT(C7),IF(A7=A6,B6,IF(A7=A8,IF( A7=A9,(5+4+3)/3,IF(A7=A8,(5+4)/2) ),5) )," ")</f>
        <v>5</v>
      </c>
      <c r="C7" s="62" t="s">
        <v>141</v>
      </c>
      <c r="D7" s="63" t="str">
        <f>IF(ISBLANK(C7),"",VLOOKUP($C7,'Event Inputs'!$D$4:'Event Inputs'!$J$895,2,FALSE))</f>
        <v>Vicky Burlingham</v>
      </c>
      <c r="E7" s="65" t="str">
        <f>IF(ISBLANK(C7),"",VLOOKUP($C7,'Event Inputs'!$D$4:'Event Inputs'!$J$895,4,FALSE))</f>
        <v>Open</v>
      </c>
      <c r="F7" s="63" t="str">
        <f>IF(ISBLANK(C7),"",VLOOKUP($C7,'Event Inputs'!$D$4:'Event Inputs'!$J$895,3,FALSE))</f>
        <v>Hayle</v>
      </c>
      <c r="G7" s="88">
        <v>4</v>
      </c>
      <c r="H7" s="60" t="str">
        <f>IF(ISTEXT(I7),IF(G7=G6,H6,IF(G7=G8,IF( G7=G9,(5+4+3)/3,IF(G7=G8,(5+4)/2) ),5) )," ")</f>
        <v xml:space="preserve"> </v>
      </c>
      <c r="I7" s="62"/>
      <c r="J7" s="63" t="str">
        <f>IF(ISBLANK(I7),"",VLOOKUP($I7,'Event Inputs'!$D$4:'Event Inputs'!$J$895,2,FALSE))</f>
        <v/>
      </c>
      <c r="K7" s="65" t="str">
        <f>IF(ISBLANK(I7),"",VLOOKUP($I7,'Event Inputs'!$D$4:'Event Inputs'!$J$895,4,FALSE))</f>
        <v/>
      </c>
      <c r="L7" s="63" t="str">
        <f>IF(ISBLANK(I7),"",VLOOKUP($I7,'Event Inputs'!$D$4:'Event Inputs'!$J$895,3,FALSE))</f>
        <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200</v>
      </c>
      <c r="D8" s="63" t="str">
        <f>IF(ISBLANK(C8),"",VLOOKUP($C8,'Event Inputs'!$D$4:'Event Inputs'!$J$895,2,FALSE))</f>
        <v>Heather wilson</v>
      </c>
      <c r="E8" s="65" t="str">
        <f>IF(ISBLANK(C8),"",VLOOKUP($C8,'Event Inputs'!$D$4:'Event Inputs'!$J$895,4,FALSE))</f>
        <v>Open</v>
      </c>
      <c r="F8" s="63" t="str">
        <f>IF(ISBLANK(C8),"",VLOOKUP($C8,'Event Inputs'!$D$4:'Event Inputs'!$J$895,3,FALSE))</f>
        <v>St Ives</v>
      </c>
      <c r="G8" s="88">
        <v>5</v>
      </c>
      <c r="H8" s="60" t="str">
        <f>IF(ISTEXT(I8),IF(G8=G7,H7,IF(G8=G9,IF( G8=G10,(4+3+2)/3,IF(G8=G9,(4+3)/2) ),4)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5</v>
      </c>
      <c r="O8" s="84">
        <f t="shared" si="1"/>
        <v>5</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A9=A11,(3+2+1)/3,IF(A9=A10,(3+2)/2) ),3)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G9=G11,(3+2+1)/3,IF(G9=G10,(3+2)/2) ),3)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A10=A12,(2+1+0)/3,IF(A10=A11,(2+1)/2) ),2)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4</v>
      </c>
      <c r="O10" s="84">
        <f t="shared" si="1"/>
        <v>4</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A11=A13,(1+0+0)/3,IF(A11=A12,(1+0)/2) ),1)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6</v>
      </c>
      <c r="O11" s="84">
        <f t="shared" si="1"/>
        <v>6</v>
      </c>
      <c r="P11" s="79">
        <f t="shared" si="2"/>
        <v>0</v>
      </c>
      <c r="Q11" s="85">
        <f t="shared" si="3"/>
        <v>0</v>
      </c>
      <c r="R11" s="85">
        <f t="shared" si="4"/>
        <v>0</v>
      </c>
      <c r="S11" s="85">
        <f t="shared" si="5"/>
        <v>1</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G284=G286,(10+8+6)/3,IF(G284=G285,(10+8)/2) ),10)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V581"/>
  <sheetViews>
    <sheetView showZeros="0" workbookViewId="0">
      <selection activeCell="C12" sqref="C12"/>
    </sheetView>
  </sheetViews>
  <sheetFormatPr defaultColWidth="9.1796875" defaultRowHeight="14.5" x14ac:dyDescent="0.35"/>
  <cols>
    <col min="1" max="1" width="6.7265625" style="63" customWidth="1"/>
    <col min="2" max="2" width="7.26953125" style="65" customWidth="1"/>
    <col min="3" max="3" width="7.81640625" style="65" customWidth="1"/>
    <col min="4" max="4" width="20.26953125" style="63" customWidth="1"/>
    <col min="5" max="5" width="8.5429687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96</v>
      </c>
      <c r="B1" s="203"/>
      <c r="C1" s="203"/>
      <c r="D1" s="203"/>
      <c r="E1" s="203"/>
      <c r="F1" s="203"/>
      <c r="G1" s="204" t="s">
        <v>95</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165</v>
      </c>
      <c r="D4" s="63" t="str">
        <f>IF(ISBLANK(C4),"",VLOOKUP($C4,'Event Inputs'!$D$4:'Event Inputs'!$J$895,2,FALSE))</f>
        <v>Izzie Leigh</v>
      </c>
      <c r="E4" s="65" t="str">
        <f>IF(ISBLANK(C4),"",VLOOKUP($C4,'Event Inputs'!$D$4:'Event Inputs'!$J$895,4,FALSE))</f>
        <v>Open</v>
      </c>
      <c r="F4" s="63" t="str">
        <f>IF(ISBLANK(C4),"",VLOOKUP($C4,'Event Inputs'!$D$4:'Event Inputs'!$J$895,3,FALSE))</f>
        <v>Portreath</v>
      </c>
      <c r="G4" s="88">
        <v>1</v>
      </c>
      <c r="H4" s="60">
        <f>IF(ISTEXT(I4),IF(G4=G3,H3,IF(G4=G5,IF( G4=G6,(10+8+6)/3,IF(G4=G5,(10+8)/2) ),10) )," ")</f>
        <v>10</v>
      </c>
      <c r="I4" s="62" t="s">
        <v>186</v>
      </c>
      <c r="J4" s="63" t="str">
        <f>IF(ISBLANK(I4),"",VLOOKUP($I4,'Event Inputs'!$D$4:'Event Inputs'!$J$895,2,FALSE))</f>
        <v xml:space="preserve">Jake Beaumont </v>
      </c>
      <c r="K4" s="65" t="str">
        <f>IF(ISBLANK(I4),"",VLOOKUP($I4,'Event Inputs'!$D$4:'Event Inputs'!$J$895,4,FALSE))</f>
        <v>Open</v>
      </c>
      <c r="L4" s="63" t="str">
        <f>IF(ISBLANK(I4),"",VLOOKUP($I4,'Event Inputs'!$D$4:'Event Inputs'!$J$895,3,FALSE))</f>
        <v>Portreath</v>
      </c>
      <c r="M4" s="82" t="str">
        <f>'Event Inputs'!A4</f>
        <v>Portreath</v>
      </c>
      <c r="N4" s="83">
        <f>O4+P4</f>
        <v>31</v>
      </c>
      <c r="O4" s="84">
        <f>SUMIF($F$4:$F$21,M4,$B$4:$B$21)</f>
        <v>15</v>
      </c>
      <c r="P4" s="79">
        <f>SUMIF($L$4:$L$21,M4,$H$4:$H$21)</f>
        <v>16</v>
      </c>
      <c r="Q4" s="85">
        <f>COUNTIFS($A$4:$A$21,1,$F$4:$F$21,$M4)*$S$1</f>
        <v>1</v>
      </c>
      <c r="R4" s="85">
        <f>COUNTIFS($A$4:$A$21,2,$F$4:$F$21,$M4)*$S$1</f>
        <v>0</v>
      </c>
      <c r="S4" s="85">
        <f>COUNTIFS($A$4:$A$21,3,$F$4:$F$21,$M4)*$S$1</f>
        <v>0</v>
      </c>
      <c r="T4" s="85">
        <f>COUNTIFS($G$4:$G$21,1,$L$4:$L$21,$M4)*$S$1</f>
        <v>1</v>
      </c>
      <c r="U4" s="85">
        <f>COUNTIFS($G$4:$G$21,2,$L$4:$L$21,$M4)*$S$1</f>
        <v>0</v>
      </c>
      <c r="V4" s="85">
        <f>COUNTIFS($G$4:$G$21,3,$L$4:$L$21,$M4)*$S$1</f>
        <v>1</v>
      </c>
    </row>
    <row r="5" spans="1:22" x14ac:dyDescent="0.35">
      <c r="A5" s="88">
        <v>2</v>
      </c>
      <c r="B5" s="60">
        <f>IF(ISTEXT(C5),IF(A5=A4,B4,IF(A5=A6,IF( A5=A7,(8+6+5)/3,IF(A5=A6,(8+6)/2) ),8) )," ")</f>
        <v>8</v>
      </c>
      <c r="C5" s="62" t="s">
        <v>125</v>
      </c>
      <c r="D5" s="63" t="str">
        <f>IF(ISBLANK(C5),"",VLOOKUP($C5,'Event Inputs'!$D$4:'Event Inputs'!$J$895,2,FALSE))</f>
        <v>Anya Hocking</v>
      </c>
      <c r="E5" s="65" t="str">
        <f>IF(ISBLANK(C5),"",VLOOKUP($C5,'Event Inputs'!$D$4:'Event Inputs'!$J$895,4,FALSE))</f>
        <v>Open</v>
      </c>
      <c r="F5" s="63" t="str">
        <f>IF(ISBLANK(C5),"",VLOOKUP($C5,'Event Inputs'!$D$4:'Event Inputs'!$J$895,3,FALSE))</f>
        <v>Gyllyngvase</v>
      </c>
      <c r="G5" s="88">
        <v>2</v>
      </c>
      <c r="H5" s="60">
        <f>IF(ISTEXT(I5),IF(G5=G4,H4,IF(G5=G6,IF( G5=G7,(8+6+5)/3,IF(G5=G6,(8+6)/2) ),8) )," ")</f>
        <v>8</v>
      </c>
      <c r="I5" s="62" t="s">
        <v>139</v>
      </c>
      <c r="J5" s="63" t="str">
        <f>IF(ISBLANK(I5),"",VLOOKUP($I5,'Event Inputs'!$D$4:'Event Inputs'!$J$895,2,FALSE))</f>
        <v>Euan Dungavel</v>
      </c>
      <c r="K5" s="65" t="str">
        <f>IF(ISBLANK(I5),"",VLOOKUP($I5,'Event Inputs'!$D$4:'Event Inputs'!$J$895,4,FALSE))</f>
        <v>Open</v>
      </c>
      <c r="L5" s="63" t="str">
        <f>IF(ISBLANK(I5),"",VLOOKUP($I5,'Event Inputs'!$D$4:'Event Inputs'!$J$895,3,FALSE))</f>
        <v>Gyllyngvase</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120</v>
      </c>
      <c r="D6" s="63" t="str">
        <f>IF(ISBLANK(C6),"",VLOOKUP($C6,'Event Inputs'!$D$4:'Event Inputs'!$J$895,2,FALSE))</f>
        <v>Georgia Hawkins</v>
      </c>
      <c r="E6" s="65" t="str">
        <f>IF(ISBLANK(C6),"",VLOOKUP($C6,'Event Inputs'!$D$4:'Event Inputs'!$J$895,4,FALSE))</f>
        <v>Open</v>
      </c>
      <c r="F6" s="63" t="str">
        <f>IF(ISBLANK(C6),"",VLOOKUP($C6,'Event Inputs'!$D$4:'Event Inputs'!$J$895,3,FALSE))</f>
        <v>Gyllyngvase</v>
      </c>
      <c r="G6" s="88">
        <v>3</v>
      </c>
      <c r="H6" s="60">
        <f>IF(ISTEXT(I6),IF(G6=G5,H5,IF(G6=G7,IF( G6=G8,(6+5+4)/3,IF(G6=G7,(6+5)/2) ),6) )," ")</f>
        <v>6</v>
      </c>
      <c r="I6" s="62" t="s">
        <v>175</v>
      </c>
      <c r="J6" s="63" t="str">
        <f>IF(ISBLANK(I6),"",VLOOKUP($I6,'Event Inputs'!$D$4:'Event Inputs'!$J$895,2,FALSE))</f>
        <v>George Haynes</v>
      </c>
      <c r="K6" s="65" t="str">
        <f>IF(ISBLANK(I6),"",VLOOKUP($I6,'Event Inputs'!$D$4:'Event Inputs'!$J$895,4,FALSE))</f>
        <v>Open</v>
      </c>
      <c r="L6" s="63" t="str">
        <f>IF(ISBLANK(I6),"",VLOOKUP($I6,'Event Inputs'!$D$4:'Event Inputs'!$J$895,3,FALSE))</f>
        <v>Portreath</v>
      </c>
      <c r="M6" s="82" t="str">
        <f>'Event Inputs'!A6</f>
        <v>Gyllyngvase</v>
      </c>
      <c r="N6" s="83">
        <f t="shared" si="0"/>
        <v>27</v>
      </c>
      <c r="O6" s="84">
        <f t="shared" si="1"/>
        <v>14</v>
      </c>
      <c r="P6" s="79">
        <f t="shared" si="2"/>
        <v>13</v>
      </c>
      <c r="Q6" s="85">
        <f t="shared" si="3"/>
        <v>0</v>
      </c>
      <c r="R6" s="85">
        <f t="shared" si="4"/>
        <v>1</v>
      </c>
      <c r="S6" s="85">
        <f t="shared" si="5"/>
        <v>1</v>
      </c>
      <c r="T6" s="85">
        <f t="shared" si="6"/>
        <v>0</v>
      </c>
      <c r="U6" s="85">
        <f t="shared" si="7"/>
        <v>1</v>
      </c>
      <c r="V6" s="85">
        <f t="shared" si="8"/>
        <v>0</v>
      </c>
    </row>
    <row r="7" spans="1:22" x14ac:dyDescent="0.35">
      <c r="A7" s="88">
        <v>4</v>
      </c>
      <c r="B7" s="60">
        <f>IF(ISTEXT(C7),IF(A7=A6,B6,IF(A7=A8,IF( A7=A9,(5+4+3)/3,IF(A7=A8,(5+4)/2) ),5) )," ")</f>
        <v>5</v>
      </c>
      <c r="C7" s="62" t="s">
        <v>169</v>
      </c>
      <c r="D7" s="63" t="str">
        <f>IF(ISBLANK(C7),"",VLOOKUP($C7,'Event Inputs'!$D$4:'Event Inputs'!$J$895,2,FALSE))</f>
        <v>Annie Williams</v>
      </c>
      <c r="E7" s="65" t="str">
        <f>IF(ISBLANK(C7),"",VLOOKUP($C7,'Event Inputs'!$D$4:'Event Inputs'!$J$895,4,FALSE))</f>
        <v>Open</v>
      </c>
      <c r="F7" s="63" t="str">
        <f>IF(ISBLANK(C7),"",VLOOKUP($C7,'Event Inputs'!$D$4:'Event Inputs'!$J$895,3,FALSE))</f>
        <v>Portreath</v>
      </c>
      <c r="G7" s="88">
        <v>4</v>
      </c>
      <c r="H7" s="60">
        <f>IF(ISTEXT(I7),IF(G7=G6,H6,IF(G7=G8,IF( G7=G9,(5+4+3)/3,IF(G7=G8,(5+4)/2) ),5) )," ")</f>
        <v>5</v>
      </c>
      <c r="I7" s="62" t="s">
        <v>108</v>
      </c>
      <c r="J7" s="63" t="str">
        <f>IF(ISBLANK(I7),"",VLOOKUP($I7,'Event Inputs'!$D$4:'Event Inputs'!$J$895,2,FALSE))</f>
        <v>Finn Dungavel</v>
      </c>
      <c r="K7" s="65" t="str">
        <f>IF(ISBLANK(I7),"",VLOOKUP($I7,'Event Inputs'!$D$4:'Event Inputs'!$J$895,4,FALSE))</f>
        <v>Open</v>
      </c>
      <c r="L7" s="63" t="str">
        <f>IF(ISBLANK(I7),"",VLOOKUP($I7,'Event Inputs'!$D$4:'Event Inputs'!$J$895,3,FALSE))</f>
        <v>Gyllyngvase</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158</v>
      </c>
      <c r="D8" s="63" t="str">
        <f>IF(ISBLANK(C8),"",VLOOKUP($C8,'Event Inputs'!$D$4:'Event Inputs'!$J$895,2,FALSE))</f>
        <v>Alex O'Kelly</v>
      </c>
      <c r="E8" s="65" t="str">
        <f>IF(ISBLANK(C8),"",VLOOKUP($C8,'Event Inputs'!$D$4:'Event Inputs'!$J$895,4,FALSE))</f>
        <v>Open</v>
      </c>
      <c r="F8" s="63" t="str">
        <f>IF(ISBLANK(C8),"",VLOOKUP($C8,'Event Inputs'!$D$4:'Event Inputs'!$J$895,3,FALSE))</f>
        <v>Perranporth</v>
      </c>
      <c r="G8" s="88">
        <v>5</v>
      </c>
      <c r="H8" s="60" t="str">
        <f>IF(ISTEXT(I8),IF(G8=G7,H7,IF(G8=G9,IF( G8=G10,(4+3+2)/3,IF(G8=G9,(4+3)/2) ),4)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3</v>
      </c>
      <c r="O8" s="84">
        <f t="shared" si="1"/>
        <v>3</v>
      </c>
      <c r="P8" s="79">
        <f t="shared" si="2"/>
        <v>0</v>
      </c>
      <c r="Q8" s="85">
        <f t="shared" si="3"/>
        <v>0</v>
      </c>
      <c r="R8" s="85">
        <f t="shared" si="4"/>
        <v>0</v>
      </c>
      <c r="S8" s="85">
        <f t="shared" si="5"/>
        <v>0</v>
      </c>
      <c r="T8" s="85">
        <f t="shared" si="6"/>
        <v>0</v>
      </c>
      <c r="U8" s="85">
        <f t="shared" si="7"/>
        <v>0</v>
      </c>
      <c r="V8" s="85">
        <f t="shared" si="8"/>
        <v>0</v>
      </c>
    </row>
    <row r="9" spans="1:22" x14ac:dyDescent="0.35">
      <c r="A9" s="88">
        <v>6</v>
      </c>
      <c r="B9" s="60">
        <f>IF(ISTEXT(C9),IF(A9=A8,B8,IF(A9=A10,IF( A9=A11,(3+2+1)/3,IF(A9=A10,(3+2)/2) ),3) )," ")</f>
        <v>3</v>
      </c>
      <c r="C9" s="62" t="s">
        <v>141</v>
      </c>
      <c r="D9" s="63" t="str">
        <f>IF(ISBLANK(C9),"",VLOOKUP($C9,'Event Inputs'!$D$4:'Event Inputs'!$J$895,2,FALSE))</f>
        <v>Vicky Burlingham</v>
      </c>
      <c r="E9" s="65" t="str">
        <f>IF(ISBLANK(C9),"",VLOOKUP($C9,'Event Inputs'!$D$4:'Event Inputs'!$J$895,4,FALSE))</f>
        <v>Open</v>
      </c>
      <c r="F9" s="63" t="str">
        <f>IF(ISBLANK(C9),"",VLOOKUP($C9,'Event Inputs'!$D$4:'Event Inputs'!$J$895,3,FALSE))</f>
        <v>Hayle</v>
      </c>
      <c r="G9" s="88">
        <v>6</v>
      </c>
      <c r="H9" s="60" t="str">
        <f>IF(ISTEXT(I9),IF(G9=G8,H8,IF(G9=G10,IF( G9=G11,(3+2+1)/3,IF(G9=G10,(3+2)/2) ),3)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f>IF(ISTEXT(C10),IF(A10=A9,B9,IF(A10=A11,IF( A10=A12,(2+1+0)/3,IF(A10=A11,(2+1)/2) ),2) )," ")</f>
        <v>2</v>
      </c>
      <c r="C10" s="62" t="s">
        <v>200</v>
      </c>
      <c r="D10" s="63" t="str">
        <f>IF(ISBLANK(C10),"",VLOOKUP($C10,'Event Inputs'!$D$4:'Event Inputs'!$J$895,2,FALSE))</f>
        <v>Heather wilson</v>
      </c>
      <c r="E10" s="65" t="str">
        <f>IF(ISBLANK(C10),"",VLOOKUP($C10,'Event Inputs'!$D$4:'Event Inputs'!$J$895,4,FALSE))</f>
        <v>Open</v>
      </c>
      <c r="F10" s="63" t="str">
        <f>IF(ISBLANK(C10),"",VLOOKUP($C10,'Event Inputs'!$D$4:'Event Inputs'!$J$895,3,FALSE))</f>
        <v>St Ives</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2</v>
      </c>
      <c r="O10" s="84">
        <f t="shared" si="1"/>
        <v>2</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f>IF(ISTEXT(C11),IF(A11=A10,B10,IF(A11=A12,IF( A11=A13,(1+0+0)/3,IF(A11=A12,(1+0)/2) ),1) )," ")</f>
        <v>1</v>
      </c>
      <c r="C11" s="62" t="s">
        <v>145</v>
      </c>
      <c r="D11" s="63" t="str">
        <f>IF(ISBLANK(C11),"",VLOOKUP($C11,'Event Inputs'!$D$4:'Event Inputs'!$J$895,2,FALSE))</f>
        <v>Hannah Temme</v>
      </c>
      <c r="E11" s="65" t="str">
        <f>IF(ISBLANK(C11),"",VLOOKUP($C11,'Event Inputs'!$D$4:'Event Inputs'!$J$895,4,FALSE))</f>
        <v>Open</v>
      </c>
      <c r="F11" s="63" t="str">
        <f>IF(ISBLANK(C11),"",VLOOKUP($C11,'Event Inputs'!$D$4:'Event Inputs'!$J$895,3,FALSE))</f>
        <v>Newquay</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4</v>
      </c>
      <c r="O11" s="84">
        <f t="shared" si="1"/>
        <v>4</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1</v>
      </c>
      <c r="O12" s="84">
        <f t="shared" si="1"/>
        <v>1</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G284=G286,(10+8+6)/3,IF(G284=G285,(10+8)/2) ),10)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9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V581"/>
  <sheetViews>
    <sheetView showZeros="0" workbookViewId="0">
      <selection activeCell="J18" sqref="J18"/>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68</v>
      </c>
      <c r="B1" s="203"/>
      <c r="C1" s="203"/>
      <c r="D1" s="203"/>
      <c r="E1" s="203"/>
      <c r="F1" s="203"/>
      <c r="G1" s="204" t="s">
        <v>67</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t="str">
        <f>IF(ISTEXT(C4),IF(A4=A3,B3,IF(A4=A5,IF( A4=A6,(10+8+6)/3,IF(A4=A5,(10+8)/2) ),10) )," ")</f>
        <v xml:space="preserve"> </v>
      </c>
      <c r="C4" s="62"/>
      <c r="D4" s="63" t="str">
        <f>IF(ISBLANK(C4),"",VLOOKUP($C4,'Event Inputs'!$D$4:'Event Inputs'!$J$895,2,FALSE))</f>
        <v/>
      </c>
      <c r="E4" s="65" t="str">
        <f>IF(ISBLANK(C4),"",VLOOKUP($C4,'Event Inputs'!$D$4:'Event Inputs'!$J$895,4,FALSE))</f>
        <v/>
      </c>
      <c r="F4" s="63" t="str">
        <f>IF(ISBLANK(C4),"",VLOOKUP($C4,'Event Inputs'!$D$4:'Event Inputs'!$J$895,3,FALSE))</f>
        <v/>
      </c>
      <c r="G4" s="88">
        <v>1</v>
      </c>
      <c r="H4" s="60" t="str">
        <f>IF(ISTEXT(I4),IF(G4=G3,H3,IF(G4=G5,IF( G4=G6,(10+8+6)/3,IF(G4=G5,(10+8)/2) ),10) )," ")</f>
        <v xml:space="preserve"> </v>
      </c>
      <c r="I4" s="62"/>
      <c r="J4" s="63" t="str">
        <f>IF(ISBLANK(I4),"",VLOOKUP($I4,'Event Inputs'!$D$4:'Event Inputs'!$J$895,2,FALSE))</f>
        <v/>
      </c>
      <c r="K4" s="65" t="str">
        <f>IF(ISBLANK(I4),"",VLOOKUP($I4,'Event Inputs'!$D$4:'Event Inputs'!$J$895,4,FALSE))</f>
        <v/>
      </c>
      <c r="L4" s="63" t="str">
        <f>IF(ISBLANK(I4),"",VLOOKUP($I4,'Event Inputs'!$D$4:'Event Inputs'!$J$895,3,FALSE))</f>
        <v/>
      </c>
      <c r="M4" s="82" t="str">
        <f>'Event Inputs'!A4</f>
        <v>Portreath</v>
      </c>
      <c r="N4" s="83">
        <f>O4+P4</f>
        <v>0</v>
      </c>
      <c r="O4" s="84">
        <f>SUMIF($F$4:$F$21,M4,$B$4:$B$21)</f>
        <v>0</v>
      </c>
      <c r="P4" s="79">
        <f>SUMIF($L$4:$L$21,M4,$H$4:$H$21)</f>
        <v>0</v>
      </c>
      <c r="Q4" s="85">
        <f>COUNTIFS($A$4:$A$21,1,$F$4:$F$21,$M4)*$S$1</f>
        <v>0</v>
      </c>
      <c r="R4" s="85">
        <f>COUNTIFS($A$4:$A$21,2,$F$4:$F$21,$M4)*$S$1</f>
        <v>0</v>
      </c>
      <c r="S4" s="85">
        <f>COUNTIFS($A$4:$A$21,3,$F$4:$F$21,$M4)*$S$1</f>
        <v>0</v>
      </c>
      <c r="T4" s="85">
        <f>COUNTIFS($G$4:$G$21,1,$L$4:$L$21,$M4)*$S$1</f>
        <v>0</v>
      </c>
      <c r="U4" s="85">
        <f>COUNTIFS($G$4:$G$21,2,$L$4:$L$21,$M4)*$S$1</f>
        <v>0</v>
      </c>
      <c r="V4" s="85">
        <f>COUNTIFS($G$4:$G$21,3,$L$4:$L$21,$M4)*$S$1</f>
        <v>0</v>
      </c>
    </row>
    <row r="5" spans="1:22" x14ac:dyDescent="0.35">
      <c r="A5" s="88">
        <v>2</v>
      </c>
      <c r="B5" s="60" t="str">
        <f>IF(ISTEXT(C5),IF(A5=A4,B4,IF(A5=A6,IF( A5=A7,(8+6+5)/3,IF(A5=A6,(8+6)/2) ),8) )," ")</f>
        <v xml:space="preserve"> </v>
      </c>
      <c r="C5" s="62"/>
      <c r="D5" s="63" t="str">
        <f>IF(ISBLANK(C5),"",VLOOKUP($C5,'Event Inputs'!$D$4:'Event Inputs'!$J$895,2,FALSE))</f>
        <v/>
      </c>
      <c r="E5" s="65" t="str">
        <f>IF(ISBLANK(C5),"",VLOOKUP($C5,'Event Inputs'!$D$4:'Event Inputs'!$J$895,4,FALSE))</f>
        <v/>
      </c>
      <c r="F5" s="63" t="str">
        <f>IF(ISBLANK(C5),"",VLOOKUP($C5,'Event Inputs'!$D$4:'Event Inputs'!$J$895,3,FALSE))</f>
        <v/>
      </c>
      <c r="G5" s="88">
        <v>2</v>
      </c>
      <c r="H5" s="60" t="str">
        <f>IF(ISTEXT(I5),IF(G5=G4,H4,IF(G5=G6,IF( G5=G7,(8+6+5)/3,IF(G5=G6,(8+6)/2) ),8) )," ")</f>
        <v xml:space="preserve"> </v>
      </c>
      <c r="I5" s="62"/>
      <c r="J5" s="63" t="str">
        <f>IF(ISBLANK(I5),"",VLOOKUP($I5,'Event Inputs'!$D$4:'Event Inputs'!$J$895,2,FALSE))</f>
        <v/>
      </c>
      <c r="K5" s="65" t="str">
        <f>IF(ISBLANK(I5),"",VLOOKUP($I5,'Event Inputs'!$D$4:'Event Inputs'!$J$895,4,FALSE))</f>
        <v/>
      </c>
      <c r="L5" s="63" t="str">
        <f>IF(ISBLANK(I5),"",VLOOKUP($I5,'Event Inputs'!$D$4:'Event Inputs'!$J$895,3,FALSE))</f>
        <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t="str">
        <f>IF(ISTEXT(C6),IF(A6=A5,B5,IF(A6=A7,IF( A6=A8,(6+5+4)/3,IF(A6=A7,(6+5)/2) ),6) )," ")</f>
        <v xml:space="preserve"> </v>
      </c>
      <c r="C6" s="62"/>
      <c r="D6" s="63" t="str">
        <f>IF(ISBLANK(C6),"",VLOOKUP($C6,'Event Inputs'!$D$4:'Event Inputs'!$J$895,2,FALSE))</f>
        <v/>
      </c>
      <c r="E6" s="65" t="str">
        <f>IF(ISBLANK(C6),"",VLOOKUP($C6,'Event Inputs'!$D$4:'Event Inputs'!$J$895,4,FALSE))</f>
        <v/>
      </c>
      <c r="F6" s="63" t="str">
        <f>IF(ISBLANK(C6),"",VLOOKUP($C6,'Event Inputs'!$D$4:'Event Inputs'!$J$895,3,FALSE))</f>
        <v/>
      </c>
      <c r="G6" s="88">
        <v>3</v>
      </c>
      <c r="H6" s="60" t="str">
        <f>IF(ISTEXT(I6),IF(G6=G5,H5,IF(G6=G7,IF( G6=G8,(6+5+4)/3,IF(G6=G7,(6+5)/2) ),6) )," ")</f>
        <v xml:space="preserve"> </v>
      </c>
      <c r="I6" s="62"/>
      <c r="J6" s="63" t="str">
        <f>IF(ISBLANK(I6),"",VLOOKUP($I6,'Event Inputs'!$D$4:'Event Inputs'!$J$895,2,FALSE))</f>
        <v/>
      </c>
      <c r="K6" s="65" t="str">
        <f>IF(ISBLANK(I6),"",VLOOKUP($I6,'Event Inputs'!$D$4:'Event Inputs'!$J$895,4,FALSE))</f>
        <v/>
      </c>
      <c r="L6" s="63" t="str">
        <f>IF(ISBLANK(I6),"",VLOOKUP($I6,'Event Inputs'!$D$4:'Event Inputs'!$J$895,3,FALSE))</f>
        <v/>
      </c>
      <c r="M6" s="82" t="str">
        <f>'Event Inputs'!A6</f>
        <v>Gyllyngvase</v>
      </c>
      <c r="N6" s="83">
        <f t="shared" si="0"/>
        <v>0</v>
      </c>
      <c r="O6" s="84">
        <f t="shared" si="1"/>
        <v>0</v>
      </c>
      <c r="P6" s="79">
        <f t="shared" si="2"/>
        <v>0</v>
      </c>
      <c r="Q6" s="85">
        <f t="shared" si="3"/>
        <v>0</v>
      </c>
      <c r="R6" s="85">
        <f t="shared" si="4"/>
        <v>0</v>
      </c>
      <c r="S6" s="85">
        <f t="shared" si="5"/>
        <v>0</v>
      </c>
      <c r="T6" s="85">
        <f t="shared" si="6"/>
        <v>0</v>
      </c>
      <c r="U6" s="85">
        <f t="shared" si="7"/>
        <v>0</v>
      </c>
      <c r="V6" s="85">
        <f t="shared" si="8"/>
        <v>0</v>
      </c>
    </row>
    <row r="7" spans="1:22" x14ac:dyDescent="0.35">
      <c r="A7" s="88">
        <v>4</v>
      </c>
      <c r="B7" s="60" t="str">
        <f>IF(ISTEXT(C7),IF(A7=A6,B6,IF(A7=A8,IF( A7=A9,(5+4+3)/3,IF(A7=A8,(5+4)/2) ),5) )," ")</f>
        <v xml:space="preserve"> </v>
      </c>
      <c r="C7" s="62"/>
      <c r="D7" s="63" t="str">
        <f>IF(ISBLANK(C7),"",VLOOKUP($C7,'Event Inputs'!$D$4:'Event Inputs'!$J$895,2,FALSE))</f>
        <v/>
      </c>
      <c r="E7" s="65" t="str">
        <f>IF(ISBLANK(C7),"",VLOOKUP($C7,'Event Inputs'!$D$4:'Event Inputs'!$J$895,4,FALSE))</f>
        <v/>
      </c>
      <c r="F7" s="63" t="str">
        <f>IF(ISBLANK(C7),"",VLOOKUP($C7,'Event Inputs'!$D$4:'Event Inputs'!$J$895,3,FALSE))</f>
        <v/>
      </c>
      <c r="G7" s="88">
        <v>4</v>
      </c>
      <c r="H7" s="60" t="str">
        <f>IF(ISTEXT(I7),IF(G7=G6,H6,IF(G7=G8,IF( G7=G9,(5+4+3)/3,IF(G7=G8,(5+4)/2) ),5) )," ")</f>
        <v xml:space="preserve"> </v>
      </c>
      <c r="I7" s="62"/>
      <c r="J7" s="63" t="str">
        <f>IF(ISBLANK(I7),"",VLOOKUP($I7,'Event Inputs'!$D$4:'Event Inputs'!$J$895,2,FALSE))</f>
        <v/>
      </c>
      <c r="K7" s="65" t="str">
        <f>IF(ISBLANK(I7),"",VLOOKUP($I7,'Event Inputs'!$D$4:'Event Inputs'!$J$895,4,FALSE))</f>
        <v/>
      </c>
      <c r="L7" s="63" t="str">
        <f>IF(ISBLANK(I7),"",VLOOKUP($I7,'Event Inputs'!$D$4:'Event Inputs'!$J$895,3,FALSE))</f>
        <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A8=A10,(4+3+2)/3,IF(A8=A9,(4+3)/2) ),4)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t="str">
        <f>IF(ISTEXT(I8),IF(G8=G7,H7,IF(G8=G9,IF( G8=G10,(4+3+2)/3,IF(G8=G9,(4+3)/2) ),4) )," ")</f>
        <v xml:space="preserve"> </v>
      </c>
      <c r="I8" s="62"/>
      <c r="J8" s="63" t="str">
        <f>IF(ISBLANK(I8),"",VLOOKUP($I8,'Event Inputs'!$D$4:'Event Inputs'!$J$895,2,FALSE))</f>
        <v/>
      </c>
      <c r="K8" s="65" t="str">
        <f>IF(ISBLANK(I8),"",VLOOKUP($I8,'Event Inputs'!$D$4:'Event Inputs'!$J$895,4,FALSE))</f>
        <v/>
      </c>
      <c r="L8" s="63" t="str">
        <f>IF(ISBLANK(I8),"",VLOOKUP($I8,'Event Inputs'!$D$4:'Event Inputs'!$J$895,3,FALSE))</f>
        <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A9=A11,(3+2+1)/3,IF(A9=A10,(3+2)/2) ),3)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G9=G11,(3+2+1)/3,IF(G9=G10,(3+2)/2) ),3)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6</v>
      </c>
      <c r="B10" s="60" t="str">
        <f>IF(ISTEXT(C10),IF(A10=A9,B9,IF(A10=A11,IF( A10=A12,(2+1+0)/3,IF(A10=A11,(2+1)/2) ),2)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A11=A13,(1+0+0)/3,IF(A11=A12,(1+0)/2) ),1)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G284=G286,(10+8+6)/3,IF(G284=G285,(10+8)/2) ),10)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2"/>
  <dimension ref="A1"/>
  <sheetViews>
    <sheetView showZeros="0" workbookViewId="0">
      <selection activeCell="L19" sqref="L19"/>
    </sheetView>
  </sheetViews>
  <sheetFormatPr defaultRowHeight="14.5" x14ac:dyDescent="0.35"/>
  <sheetData>
    <row r="1" spans="1:1" x14ac:dyDescent="0.35">
      <c r="A1" t="s">
        <v>33</v>
      </c>
    </row>
  </sheetData>
  <sheetProtection password="CA09" sheet="1" objects="1" scenarios="1"/>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3"/>
  <dimension ref="A4:B19"/>
  <sheetViews>
    <sheetView showZeros="0" workbookViewId="0">
      <selection activeCell="B17" sqref="B17"/>
    </sheetView>
  </sheetViews>
  <sheetFormatPr defaultRowHeight="14.5" x14ac:dyDescent="0.35"/>
  <cols>
    <col min="1" max="1" width="9.1796875" style="29"/>
    <col min="2" max="2" width="122.54296875" customWidth="1"/>
  </cols>
  <sheetData>
    <row r="4" spans="1:2" x14ac:dyDescent="0.35">
      <c r="B4" s="20" t="s">
        <v>27</v>
      </c>
    </row>
    <row r="6" spans="1:2" ht="29" x14ac:dyDescent="0.35">
      <c r="A6" s="29">
        <v>1</v>
      </c>
      <c r="B6" s="21" t="s">
        <v>23</v>
      </c>
    </row>
    <row r="7" spans="1:2" ht="43.5" x14ac:dyDescent="0.35">
      <c r="A7" s="29">
        <v>2</v>
      </c>
      <c r="B7" s="21" t="s">
        <v>28</v>
      </c>
    </row>
    <row r="8" spans="1:2" ht="47.25" customHeight="1" x14ac:dyDescent="0.35">
      <c r="A8" s="29">
        <v>3</v>
      </c>
      <c r="B8" s="21" t="s">
        <v>34</v>
      </c>
    </row>
    <row r="9" spans="1:2" ht="43.5" x14ac:dyDescent="0.35">
      <c r="A9" s="29">
        <v>4</v>
      </c>
      <c r="B9" s="21" t="s">
        <v>30</v>
      </c>
    </row>
    <row r="10" spans="1:2" x14ac:dyDescent="0.35">
      <c r="A10" s="29">
        <v>5</v>
      </c>
      <c r="B10" s="21" t="s">
        <v>29</v>
      </c>
    </row>
    <row r="11" spans="1:2" x14ac:dyDescent="0.35">
      <c r="A11" s="29">
        <v>6</v>
      </c>
      <c r="B11" s="21" t="s">
        <v>31</v>
      </c>
    </row>
    <row r="12" spans="1:2" x14ac:dyDescent="0.35">
      <c r="A12" s="29">
        <v>7</v>
      </c>
      <c r="B12" s="21" t="s">
        <v>40</v>
      </c>
    </row>
    <row r="13" spans="1:2" x14ac:dyDescent="0.35">
      <c r="A13" s="29">
        <v>8</v>
      </c>
      <c r="B13" s="21" t="s">
        <v>57</v>
      </c>
    </row>
    <row r="14" spans="1:2" x14ac:dyDescent="0.35">
      <c r="B14" s="30"/>
    </row>
    <row r="15" spans="1:2" x14ac:dyDescent="0.35">
      <c r="B15" s="30" t="s">
        <v>60</v>
      </c>
    </row>
    <row r="16" spans="1:2" x14ac:dyDescent="0.35">
      <c r="A16" s="29">
        <v>1</v>
      </c>
      <c r="B16" s="21" t="s">
        <v>58</v>
      </c>
    </row>
    <row r="17" spans="1:2" x14ac:dyDescent="0.35">
      <c r="A17" s="29">
        <v>2</v>
      </c>
      <c r="B17" s="21" t="s">
        <v>59</v>
      </c>
    </row>
    <row r="19" spans="1:2" x14ac:dyDescent="0.35">
      <c r="B19" s="20"/>
    </row>
  </sheetData>
  <pageMargins left="0.7" right="0.7" top="0.75" bottom="0.75" header="0.3" footer="0.3"/>
  <pageSetup paperSize="9" orientation="portrait"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
  <sheetViews>
    <sheetView workbookViewId="0">
      <selection activeCell="A18" sqref="A18:H18"/>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81"/>
  <sheetViews>
    <sheetView showZeros="0" topLeftCell="B1" zoomScale="90" zoomScaleNormal="90" workbookViewId="0">
      <selection activeCell="G16" sqref="G16"/>
    </sheetView>
  </sheetViews>
  <sheetFormatPr defaultRowHeight="14.5" x14ac:dyDescent="0.35"/>
  <cols>
    <col min="1" max="1" width="0" hidden="1" customWidth="1"/>
    <col min="2" max="2" width="7.26953125" customWidth="1"/>
    <col min="3" max="3" width="20.26953125" customWidth="1"/>
    <col min="4" max="4" width="8.453125" style="13" customWidth="1"/>
    <col min="5" max="5" width="7.26953125" customWidth="1"/>
    <col min="6" max="6" width="20.81640625" customWidth="1"/>
    <col min="7" max="7" width="8.7265625" style="13" customWidth="1"/>
    <col min="8" max="8" width="8" customWidth="1"/>
    <col min="9" max="9" width="19.81640625" customWidth="1"/>
    <col min="10" max="10" width="12" style="13" customWidth="1"/>
    <col min="14" max="14" width="18" customWidth="1"/>
    <col min="15" max="15" width="7.81640625" customWidth="1"/>
    <col min="16" max="16" width="6.54296875" customWidth="1"/>
    <col min="18" max="18" width="10.26953125" customWidth="1"/>
    <col min="19" max="19" width="7.7265625" customWidth="1"/>
    <col min="20" max="21" width="8.453125" customWidth="1"/>
    <col min="22" max="22" width="7.1796875" customWidth="1"/>
    <col min="23" max="23" width="7.81640625" customWidth="1"/>
    <col min="30" max="30" width="7.453125" customWidth="1"/>
    <col min="31" max="31" width="17.81640625" customWidth="1"/>
    <col min="32" max="32" width="22" hidden="1" customWidth="1"/>
    <col min="33" max="33" width="20.54296875" hidden="1" customWidth="1"/>
    <col min="34" max="34" width="17" hidden="1" customWidth="1"/>
  </cols>
  <sheetData>
    <row r="1" spans="1:34" ht="21" x14ac:dyDescent="0.5">
      <c r="C1" s="2" t="s">
        <v>6</v>
      </c>
      <c r="D1" s="15"/>
      <c r="E1" s="1"/>
      <c r="F1" s="1"/>
      <c r="G1" s="15"/>
      <c r="H1" s="1"/>
      <c r="I1" s="1"/>
      <c r="J1" s="15"/>
      <c r="Q1" t="s">
        <v>26</v>
      </c>
      <c r="AF1" t="s">
        <v>39</v>
      </c>
    </row>
    <row r="2" spans="1:34" x14ac:dyDescent="0.35">
      <c r="C2" s="1"/>
      <c r="D2" s="15"/>
      <c r="E2" s="1"/>
      <c r="F2" s="1"/>
      <c r="G2" s="15"/>
      <c r="H2" s="1"/>
      <c r="I2" s="1"/>
      <c r="J2" s="15"/>
      <c r="M2" s="8" t="s">
        <v>4</v>
      </c>
      <c r="N2" s="8" t="s">
        <v>4</v>
      </c>
      <c r="O2" s="5" t="s">
        <v>4</v>
      </c>
      <c r="P2" s="5" t="s">
        <v>4</v>
      </c>
      <c r="Q2" s="5" t="s">
        <v>4</v>
      </c>
      <c r="R2" s="23" t="s">
        <v>9</v>
      </c>
      <c r="S2" s="23" t="s">
        <v>9</v>
      </c>
      <c r="T2" s="23" t="s">
        <v>9</v>
      </c>
      <c r="U2" s="11" t="s">
        <v>10</v>
      </c>
      <c r="V2" s="11" t="s">
        <v>10</v>
      </c>
      <c r="W2" s="11" t="s">
        <v>10</v>
      </c>
      <c r="X2" s="16" t="s">
        <v>9</v>
      </c>
      <c r="Y2" s="16" t="s">
        <v>9</v>
      </c>
      <c r="Z2" s="16" t="s">
        <v>9</v>
      </c>
      <c r="AA2" s="16" t="s">
        <v>10</v>
      </c>
      <c r="AB2" s="16" t="s">
        <v>10</v>
      </c>
      <c r="AC2" s="16" t="s">
        <v>10</v>
      </c>
      <c r="AD2" s="8" t="s">
        <v>4</v>
      </c>
      <c r="AE2" s="8" t="s">
        <v>4</v>
      </c>
      <c r="AF2" s="35" t="s">
        <v>37</v>
      </c>
      <c r="AG2" t="s">
        <v>37</v>
      </c>
      <c r="AH2" t="s">
        <v>38</v>
      </c>
    </row>
    <row r="3" spans="1:34" ht="18.5" x14ac:dyDescent="0.45">
      <c r="A3" t="s">
        <v>36</v>
      </c>
      <c r="B3" s="3" t="s">
        <v>24</v>
      </c>
      <c r="C3" s="3" t="s">
        <v>10</v>
      </c>
      <c r="D3" s="28" t="s">
        <v>1</v>
      </c>
      <c r="E3" s="4" t="s">
        <v>24</v>
      </c>
      <c r="F3" s="4" t="s">
        <v>9</v>
      </c>
      <c r="G3" s="27" t="s">
        <v>1</v>
      </c>
      <c r="H3" s="22" t="s">
        <v>24</v>
      </c>
      <c r="I3" s="22" t="s">
        <v>8</v>
      </c>
      <c r="J3" s="26" t="s">
        <v>1</v>
      </c>
      <c r="M3" s="9" t="s">
        <v>2</v>
      </c>
      <c r="N3" s="9" t="s">
        <v>3</v>
      </c>
      <c r="O3" s="6" t="s">
        <v>36</v>
      </c>
      <c r="P3" s="6" t="s">
        <v>24</v>
      </c>
      <c r="Q3" s="6" t="s">
        <v>7</v>
      </c>
      <c r="R3" s="24" t="s">
        <v>36</v>
      </c>
      <c r="S3" s="24" t="s">
        <v>24</v>
      </c>
      <c r="T3" s="24" t="s">
        <v>7</v>
      </c>
      <c r="U3" s="12" t="s">
        <v>36</v>
      </c>
      <c r="V3" s="12" t="s">
        <v>24</v>
      </c>
      <c r="W3" s="12" t="s">
        <v>7</v>
      </c>
      <c r="X3" s="17" t="s">
        <v>19</v>
      </c>
      <c r="Y3" s="18" t="s">
        <v>20</v>
      </c>
      <c r="Z3" s="18" t="s">
        <v>21</v>
      </c>
      <c r="AA3" s="18" t="s">
        <v>19</v>
      </c>
      <c r="AB3" s="18" t="s">
        <v>20</v>
      </c>
      <c r="AC3" s="18" t="s">
        <v>21</v>
      </c>
      <c r="AD3" s="9" t="s">
        <v>2</v>
      </c>
      <c r="AE3" s="9" t="s">
        <v>3</v>
      </c>
      <c r="AF3" s="35" t="s">
        <v>8</v>
      </c>
      <c r="AG3" s="35" t="s">
        <v>9</v>
      </c>
      <c r="AH3" s="35" t="s">
        <v>10</v>
      </c>
    </row>
    <row r="4" spans="1:34" x14ac:dyDescent="0.35">
      <c r="A4" s="13">
        <v>1</v>
      </c>
      <c r="B4" s="13">
        <f>IF(A4&lt;='Event Inputs'!$C$44,VLOOKUP($A4,$U$4:$AE$44,2,FALSE),"")</f>
        <v>1</v>
      </c>
      <c r="C4" t="str">
        <f>IF(A4&lt;='Event Inputs'!$C$44,VLOOKUP($A4,$U$4:$AE$44,11,FALSE),"")</f>
        <v>Portreath SLSC</v>
      </c>
      <c r="D4" s="13">
        <f>IF(A4&lt;='Event Inputs'!$C$44,VLOOKUP($A4,$U$4:$AE$44,3,FALSE),"")</f>
        <v>417</v>
      </c>
      <c r="E4" s="13">
        <f>IF(A4&lt;='Event Inputs'!$C$44,VLOOKUP($A4,$R$4:$AE$44,2,FALSE),"")</f>
        <v>1</v>
      </c>
      <c r="F4" t="str">
        <f>IF(A4&lt;='Event Inputs'!$C$44,VLOOKUP($A4,$R$4:$AE$44,14,FALSE),"")</f>
        <v>Gyllngvase SLSC</v>
      </c>
      <c r="G4" s="13">
        <f>IF(A4&lt;='Event Inputs'!$C$44,VLOOKUP($A4,$R$4:$AE$44,3,FALSE),"")</f>
        <v>290</v>
      </c>
      <c r="H4">
        <f>IF(A4&lt;='Event Inputs'!$C$44,VLOOKUP($A4,$O$4:$AE$44,2,FALSE),"")</f>
        <v>1</v>
      </c>
      <c r="I4" t="str">
        <f>IF(A4&lt;='Event Inputs'!$C$44,VLOOKUP($A4,$O$4:$AE$44,17,FALSE),"")</f>
        <v>Portreath SLSC</v>
      </c>
      <c r="J4" s="13">
        <f>IF(A4&lt;='Event Inputs'!$C$44,VLOOKUP($A4,$O$4:$W$44,3,FALSE),"")</f>
        <v>634</v>
      </c>
      <c r="M4" s="10" t="str">
        <f>'Event Inputs'!$B4</f>
        <v>Portreath</v>
      </c>
      <c r="N4" s="10" t="str">
        <f>'Event Inputs'!$C4</f>
        <v>Portreath SLSC</v>
      </c>
      <c r="O4" s="7">
        <f>COUNTIF(Overall,"&lt;"&amp;AF4)+SUM(IF(AF4=$AF$4:AF4,1,0))</f>
        <v>1</v>
      </c>
      <c r="P4" s="7">
        <f t="shared" ref="P4:P44" si="0">RANK(Q4,Q$4:Q$44)</f>
        <v>1</v>
      </c>
      <c r="Q4" s="7">
        <f t="shared" ref="Q4:Q44" si="1">T4+W4</f>
        <v>634</v>
      </c>
      <c r="R4" s="25">
        <f>COUNTIF(Female,"&lt;"&amp;AG4)+SUM(IF(AG4=AG$4:$AG4,1,0))</f>
        <v>2</v>
      </c>
      <c r="S4" s="25">
        <f t="shared" ref="S4:S44" si="2">RANK(T4,T$4:T$44)</f>
        <v>2</v>
      </c>
      <c r="T4" s="25">
        <f>SUM(First:Last!O4)</f>
        <v>217</v>
      </c>
      <c r="U4" s="12">
        <f>COUNTIF(Male,"&lt;"&amp;AH4)+SUM(IF(AH4=AH$4:$AH4,1,0))</f>
        <v>1</v>
      </c>
      <c r="V4" s="12">
        <f t="shared" ref="V4:V44" si="3">RANK(W4,W$4:W$44)</f>
        <v>1</v>
      </c>
      <c r="W4" s="12">
        <f>SUM(First:Last!P4)</f>
        <v>417</v>
      </c>
      <c r="X4" s="19">
        <f>SUM(First:Last!Q4)</f>
        <v>9</v>
      </c>
      <c r="Y4" s="19">
        <f>SUM(First:Last!R4)</f>
        <v>15</v>
      </c>
      <c r="Z4" s="19">
        <f>SUM(First:Last!S4)</f>
        <v>5</v>
      </c>
      <c r="AA4" s="19">
        <f>SUM(First:Last!T4)</f>
        <v>24</v>
      </c>
      <c r="AB4" s="19">
        <f>SUM(First:Last!U4)</f>
        <v>15</v>
      </c>
      <c r="AC4" s="19">
        <f>SUM(First:Last!V4)</f>
        <v>12</v>
      </c>
      <c r="AD4" s="10" t="str">
        <f>'Event Inputs'!$B4</f>
        <v>Portreath</v>
      </c>
      <c r="AE4" s="10" t="str">
        <f>'Event Inputs'!$C4</f>
        <v>Portreath SLSC</v>
      </c>
      <c r="AF4" s="36" t="str">
        <f>IF(N4&lt;&gt;0,IF(P4&lt;10,"0"&amp;P4&amp;N4,P4&amp;N4),P4&amp;"zzzzzzz")</f>
        <v>01Portreath SLSC</v>
      </c>
      <c r="AG4" t="str">
        <f>IF(N4&lt;&gt;0,IF(S4&lt;10,"0"&amp;S4&amp;N4,S4&amp;N4),S4&amp;"zzzzzzz")</f>
        <v>02Portreath SLSC</v>
      </c>
      <c r="AH4" t="str">
        <f>IF(N4&lt;&gt;0,IF(V4&lt;10,"0"&amp;V4&amp;N4,V4&amp;N4),V4&amp;"zzzzzzz")</f>
        <v>01Portreath SLSC</v>
      </c>
    </row>
    <row r="5" spans="1:34" x14ac:dyDescent="0.35">
      <c r="A5" s="13">
        <v>2</v>
      </c>
      <c r="B5" s="13">
        <f>IF(A5&lt;='Event Inputs'!$C$44,VLOOKUP($A5,$U$4:$AE$44,2,FALSE),"")</f>
        <v>2</v>
      </c>
      <c r="C5" t="str">
        <f>IF(A5&lt;='Event Inputs'!$C$44,VLOOKUP($A5,$U$4:$AE$44,11,FALSE),"")</f>
        <v>Gyllngvase SLSC</v>
      </c>
      <c r="D5" s="13">
        <f>IF(A5&lt;='Event Inputs'!$C$44,VLOOKUP($A5,$U$4:$AE$44,3,FALSE),"")</f>
        <v>147</v>
      </c>
      <c r="E5" s="13">
        <f>IF(A5&lt;='Event Inputs'!$C$44,VLOOKUP($A5,$R$4:$AE$44,2,FALSE),"")</f>
        <v>2</v>
      </c>
      <c r="F5" t="str">
        <f>IF(A5&lt;='Event Inputs'!$C$44,VLOOKUP($A5,$R$4:$AE$44,14,FALSE),"")</f>
        <v>Portreath SLSC</v>
      </c>
      <c r="G5" s="13">
        <f>IF(A5&lt;='Event Inputs'!$C$44,VLOOKUP($A5,$R$4:$AE$44,3,FALSE),"")</f>
        <v>217</v>
      </c>
      <c r="H5">
        <f>IF(A5&lt;='Event Inputs'!$C$44,VLOOKUP($A5,$O$4:$AE$44,2,FALSE),"")</f>
        <v>2</v>
      </c>
      <c r="I5" t="str">
        <f>IF(A5&lt;='Event Inputs'!$C$44,VLOOKUP($A5,$O$4:$AE$44,17,FALSE),"")</f>
        <v>Gyllngvase SLSC</v>
      </c>
      <c r="J5" s="13">
        <f>IF(A5&lt;='Event Inputs'!$C$44,VLOOKUP($A5,$O$4:$W$44,3,FALSE),"")</f>
        <v>437</v>
      </c>
      <c r="M5" s="10" t="str">
        <f>'Event Inputs'!$B5</f>
        <v>Bude</v>
      </c>
      <c r="N5" s="10" t="str">
        <f>'Event Inputs'!$C5</f>
        <v>Bude SLSC</v>
      </c>
      <c r="O5" s="7">
        <f>COUNTIF(Overall,"&lt;"&amp;AF5)+SUM(IF(AF5=$AF$4:AF5,1,0))</f>
        <v>7</v>
      </c>
      <c r="P5" s="7">
        <f t="shared" si="0"/>
        <v>7</v>
      </c>
      <c r="Q5" s="7">
        <f t="shared" si="1"/>
        <v>9</v>
      </c>
      <c r="R5" s="25">
        <f>COUNTIF(Female,"&lt;"&amp;AG5)+SUM(IF(AG5=AG$4:$AG5,1,0))</f>
        <v>7</v>
      </c>
      <c r="S5" s="25">
        <f t="shared" si="2"/>
        <v>7</v>
      </c>
      <c r="T5" s="25">
        <f>SUM(First:Last!O5)</f>
        <v>9</v>
      </c>
      <c r="U5" s="12">
        <f>COUNTIF(Male,"&lt;"&amp;AH5)+SUM(IF(AH5=AH$4:$AH5,1,0))</f>
        <v>5</v>
      </c>
      <c r="V5" s="12">
        <f t="shared" si="3"/>
        <v>5</v>
      </c>
      <c r="W5" s="12">
        <f>SUM(First:Last!P5)</f>
        <v>0</v>
      </c>
      <c r="X5" s="19">
        <f>SUM(First:Last!Q5)</f>
        <v>0</v>
      </c>
      <c r="Y5" s="19">
        <f>SUM(First:Last!R5)</f>
        <v>1</v>
      </c>
      <c r="Z5" s="19">
        <f>SUM(First:Last!S5)</f>
        <v>0</v>
      </c>
      <c r="AA5" s="19">
        <f>SUM(First:Last!T5)</f>
        <v>0</v>
      </c>
      <c r="AB5" s="19">
        <f>SUM(First:Last!U5)</f>
        <v>0</v>
      </c>
      <c r="AC5" s="19">
        <f>SUM(First:Last!V5)</f>
        <v>0</v>
      </c>
      <c r="AD5" s="10" t="str">
        <f>'Event Inputs'!$B5</f>
        <v>Bude</v>
      </c>
      <c r="AE5" s="10" t="str">
        <f>'Event Inputs'!$C5</f>
        <v>Bude SLSC</v>
      </c>
      <c r="AF5" s="36" t="str">
        <f t="shared" ref="AF5:AF44" si="4">IF(N5&lt;&gt;0,IF(P5&lt;10,"0"&amp;P5&amp;N5,P5&amp;N5),P5&amp;"zzzzzzz")</f>
        <v>07Bude SLSC</v>
      </c>
      <c r="AG5" t="str">
        <f t="shared" ref="AG5:AG44" si="5">IF(N5&lt;&gt;0,IF(S5&lt;10,"0"&amp;S5&amp;N5,S5&amp;N5),S5&amp;"zzzzzzz")</f>
        <v>07Bude SLSC</v>
      </c>
      <c r="AH5" t="str">
        <f t="shared" ref="AH5:AH44" si="6">IF(N5&lt;&gt;0,IF(V5&lt;10,"0"&amp;V5&amp;N5,V5&amp;N5),V5&amp;"zzzzzzz")</f>
        <v>05Bude SLSC</v>
      </c>
    </row>
    <row r="6" spans="1:34" x14ac:dyDescent="0.35">
      <c r="A6" s="13">
        <v>3</v>
      </c>
      <c r="B6" s="13">
        <f>IF(A6&lt;='Event Inputs'!$C$44,VLOOKUP($A6,$U$4:$AE$44,2,FALSE),"")</f>
        <v>3</v>
      </c>
      <c r="C6" t="str">
        <f>IF(A6&lt;='Event Inputs'!$C$44,VLOOKUP($A6,$U$4:$AE$44,11,FALSE),"")</f>
        <v>Newquay SLSC</v>
      </c>
      <c r="D6" s="13">
        <f>IF(A6&lt;='Event Inputs'!$C$44,VLOOKUP($A6,$U$4:$AE$44,3,FALSE),"")</f>
        <v>36</v>
      </c>
      <c r="E6" s="13">
        <f>IF(A6&lt;='Event Inputs'!$C$44,VLOOKUP($A6,$R$4:$AE$44,2,FALSE),"")</f>
        <v>3</v>
      </c>
      <c r="F6" t="str">
        <f>IF(A6&lt;='Event Inputs'!$C$44,VLOOKUP($A6,$R$4:$AE$44,14,FALSE),"")</f>
        <v>Perranporth SLSC</v>
      </c>
      <c r="G6" s="13">
        <f>IF(A6&lt;='Event Inputs'!$C$44,VLOOKUP($A6,$R$4:$AE$44,3,FALSE),"")</f>
        <v>59</v>
      </c>
      <c r="H6">
        <f>IF(A6&lt;='Event Inputs'!$C$44,VLOOKUP($A6,$O$4:$AE$44,2,FALSE),"")</f>
        <v>3</v>
      </c>
      <c r="I6" t="str">
        <f>IF(A6&lt;='Event Inputs'!$C$44,VLOOKUP($A6,$O$4:$AE$44,17,FALSE),"")</f>
        <v>Perranporth SLSC</v>
      </c>
      <c r="J6" s="13">
        <f>IF(A6&lt;='Event Inputs'!$C$44,VLOOKUP($A6,$O$4:$W$44,3,FALSE),"")</f>
        <v>76</v>
      </c>
      <c r="M6" s="10" t="str">
        <f>'Event Inputs'!$B6</f>
        <v>Gyllyngvase</v>
      </c>
      <c r="N6" s="10" t="str">
        <f>'Event Inputs'!$C6</f>
        <v>Gyllngvase SLSC</v>
      </c>
      <c r="O6" s="7">
        <f>COUNTIF(Overall,"&lt;"&amp;AF6)+SUM(IF(AF6=$AF$4:AF6,1,0))</f>
        <v>2</v>
      </c>
      <c r="P6" s="7">
        <f t="shared" si="0"/>
        <v>2</v>
      </c>
      <c r="Q6" s="7">
        <f t="shared" si="1"/>
        <v>437</v>
      </c>
      <c r="R6" s="25">
        <f>COUNTIF(Female,"&lt;"&amp;AG6)+SUM(IF(AG6=AG$4:$AG6,1,0))</f>
        <v>1</v>
      </c>
      <c r="S6" s="25">
        <f t="shared" si="2"/>
        <v>1</v>
      </c>
      <c r="T6" s="25">
        <f>SUM(First:Last!O6)</f>
        <v>290</v>
      </c>
      <c r="U6" s="12">
        <f>COUNTIF(Male,"&lt;"&amp;AH6)+SUM(IF(AH6=AH$4:$AH6,1,0))</f>
        <v>2</v>
      </c>
      <c r="V6" s="12">
        <f t="shared" si="3"/>
        <v>2</v>
      </c>
      <c r="W6" s="12">
        <f>SUM(First:Last!P6)</f>
        <v>147</v>
      </c>
      <c r="X6" s="19">
        <f>SUM(First:Last!Q6)</f>
        <v>20</v>
      </c>
      <c r="Y6" s="19">
        <f>SUM(First:Last!R6)</f>
        <v>9</v>
      </c>
      <c r="Z6" s="19">
        <f>SUM(First:Last!S6)</f>
        <v>9</v>
      </c>
      <c r="AA6" s="19">
        <f>SUM(First:Last!T6)</f>
        <v>2</v>
      </c>
      <c r="AB6" s="19">
        <f>SUM(First:Last!U6)</f>
        <v>10</v>
      </c>
      <c r="AC6" s="19">
        <f>SUM(First:Last!V6)</f>
        <v>9</v>
      </c>
      <c r="AD6" s="10" t="str">
        <f>'Event Inputs'!$B6</f>
        <v>Gyllyngvase</v>
      </c>
      <c r="AE6" s="10" t="str">
        <f>'Event Inputs'!$C6</f>
        <v>Gyllngvase SLSC</v>
      </c>
      <c r="AF6" s="36" t="str">
        <f t="shared" si="4"/>
        <v>02Gyllngvase SLSC</v>
      </c>
      <c r="AG6" t="str">
        <f t="shared" si="5"/>
        <v>01Gyllngvase SLSC</v>
      </c>
      <c r="AH6" t="str">
        <f t="shared" si="6"/>
        <v>02Gyllngvase SLSC</v>
      </c>
    </row>
    <row r="7" spans="1:34" x14ac:dyDescent="0.35">
      <c r="A7" s="13">
        <v>4</v>
      </c>
      <c r="B7" s="13">
        <f>IF(A7&lt;='Event Inputs'!$C$44,VLOOKUP($A7,$U$4:$AE$44,2,FALSE),"")</f>
        <v>4</v>
      </c>
      <c r="C7" t="str">
        <f>IF(A7&lt;='Event Inputs'!$C$44,VLOOKUP($A7,$U$4:$AE$44,11,FALSE),"")</f>
        <v>Perranporth SLSC</v>
      </c>
      <c r="D7" s="13">
        <f>IF(A7&lt;='Event Inputs'!$C$44,VLOOKUP($A7,$U$4:$AE$44,3,FALSE),"")</f>
        <v>17</v>
      </c>
      <c r="E7" s="13">
        <f>IF(A7&lt;='Event Inputs'!$C$44,VLOOKUP($A7,$R$4:$AE$44,2,FALSE),"")</f>
        <v>4</v>
      </c>
      <c r="F7" t="str">
        <f>IF(A7&lt;='Event Inputs'!$C$44,VLOOKUP($A7,$R$4:$AE$44,14,FALSE),"")</f>
        <v>Hayle SLSC</v>
      </c>
      <c r="G7" s="13">
        <f>IF(A7&lt;='Event Inputs'!$C$44,VLOOKUP($A7,$R$4:$AE$44,3,FALSE),"")</f>
        <v>34</v>
      </c>
      <c r="H7">
        <f>IF(A7&lt;='Event Inputs'!$C$44,VLOOKUP($A7,$O$4:$AE$44,2,FALSE),"")</f>
        <v>4</v>
      </c>
      <c r="I7" t="str">
        <f>IF(A7&lt;='Event Inputs'!$C$44,VLOOKUP($A7,$O$4:$AE$44,17,FALSE),"")</f>
        <v>Newquay SLSC</v>
      </c>
      <c r="J7" s="13">
        <f>IF(A7&lt;='Event Inputs'!$C$44,VLOOKUP($A7,$O$4:$W$44,3,FALSE),"")</f>
        <v>46</v>
      </c>
      <c r="M7" s="10" t="e">
        <f>'Event Inputs'!#REF!</f>
        <v>#REF!</v>
      </c>
      <c r="N7" s="10" t="e">
        <f>'Event Inputs'!#REF!</f>
        <v>#REF!</v>
      </c>
      <c r="O7" s="7" t="e">
        <f>COUNTIF(Overall,"&lt;"&amp;AF7)+SUM(IF(AF7=$AF$4:AF7,1,0))</f>
        <v>#REF!</v>
      </c>
      <c r="P7" s="7">
        <f t="shared" si="0"/>
        <v>8</v>
      </c>
      <c r="Q7" s="7">
        <f t="shared" si="1"/>
        <v>0</v>
      </c>
      <c r="R7" s="25" t="e">
        <f>COUNTIF(Female,"&lt;"&amp;AG7)+SUM(IF(AG7=AG$4:$AG7,1,0))</f>
        <v>#REF!</v>
      </c>
      <c r="S7" s="25">
        <f t="shared" si="2"/>
        <v>8</v>
      </c>
      <c r="T7" s="25">
        <f>SUM(First:Last!O7)</f>
        <v>0</v>
      </c>
      <c r="U7" s="12" t="e">
        <f>COUNTIF(Male,"&lt;"&amp;AH7)+SUM(IF(AH7=AH$4:$AH7,1,0))</f>
        <v>#REF!</v>
      </c>
      <c r="V7" s="12">
        <f t="shared" si="3"/>
        <v>5</v>
      </c>
      <c r="W7" s="12">
        <f>SUM(First:Last!P7)</f>
        <v>0</v>
      </c>
      <c r="X7" s="19">
        <f>SUM(First:Last!Q7)</f>
        <v>0</v>
      </c>
      <c r="Y7" s="19">
        <f>SUM(First:Last!R7)</f>
        <v>0</v>
      </c>
      <c r="Z7" s="19">
        <f>SUM(First:Last!S7)</f>
        <v>0</v>
      </c>
      <c r="AA7" s="19">
        <f>SUM(First:Last!T7)</f>
        <v>0</v>
      </c>
      <c r="AB7" s="19">
        <f>SUM(First:Last!U7)</f>
        <v>0</v>
      </c>
      <c r="AC7" s="19">
        <f>SUM(First:Last!V7)</f>
        <v>0</v>
      </c>
      <c r="AD7" s="10" t="e">
        <f>'Event Inputs'!#REF!</f>
        <v>#REF!</v>
      </c>
      <c r="AE7" s="10" t="e">
        <f>'Event Inputs'!#REF!</f>
        <v>#REF!</v>
      </c>
      <c r="AF7" s="36" t="e">
        <f t="shared" si="4"/>
        <v>#REF!</v>
      </c>
      <c r="AG7" t="e">
        <f t="shared" si="5"/>
        <v>#REF!</v>
      </c>
      <c r="AH7" t="e">
        <f t="shared" si="6"/>
        <v>#REF!</v>
      </c>
    </row>
    <row r="8" spans="1:34" x14ac:dyDescent="0.35">
      <c r="A8" s="13">
        <v>5</v>
      </c>
      <c r="B8" s="13">
        <f>IF(A8&lt;='Event Inputs'!$C$44,VLOOKUP($A8,$U$4:$AE$44,2,FALSE),"")</f>
        <v>5</v>
      </c>
      <c r="C8" t="str">
        <f>IF(A8&lt;='Event Inputs'!$C$44,VLOOKUP($A8,$U$4:$AE$44,11,FALSE),"")</f>
        <v>Bude SLSC</v>
      </c>
      <c r="D8" s="13">
        <f>IF(A8&lt;='Event Inputs'!$C$44,VLOOKUP($A8,$U$4:$AE$44,3,FALSE),"")</f>
        <v>0</v>
      </c>
      <c r="E8" s="13">
        <f>IF(A8&lt;='Event Inputs'!$C$44,VLOOKUP($A8,$R$4:$AE$44,2,FALSE),"")</f>
        <v>5</v>
      </c>
      <c r="F8" t="str">
        <f>IF(A8&lt;='Event Inputs'!$C$44,VLOOKUP($A8,$R$4:$AE$44,14,FALSE),"")</f>
        <v>Newquay SLSC</v>
      </c>
      <c r="G8" s="13">
        <f>IF(A8&lt;='Event Inputs'!$C$44,VLOOKUP($A8,$R$4:$AE$44,3,FALSE),"")</f>
        <v>10</v>
      </c>
      <c r="H8">
        <f>IF(A8&lt;='Event Inputs'!$C$44,VLOOKUP($A8,$O$4:$AE$44,2,FALSE),"")</f>
        <v>5</v>
      </c>
      <c r="I8" t="str">
        <f>IF(A8&lt;='Event Inputs'!$C$44,VLOOKUP($A8,$O$4:$AE$44,17,FALSE),"")</f>
        <v>Hayle SLSC</v>
      </c>
      <c r="J8" s="13">
        <f>IF(A8&lt;='Event Inputs'!$C$44,VLOOKUP($A8,$O$4:$W$44,3,FALSE),"")</f>
        <v>34</v>
      </c>
      <c r="M8" s="10" t="str">
        <f>'Event Inputs'!$B7</f>
        <v>Hayle</v>
      </c>
      <c r="N8" s="10" t="str">
        <f>'Event Inputs'!$C7</f>
        <v>Hayle SLSC</v>
      </c>
      <c r="O8" s="7">
        <f>COUNTIF(Overall,"&lt;"&amp;AF8)+SUM(IF(AF8=$AF$4:AF8,1,0))</f>
        <v>5</v>
      </c>
      <c r="P8" s="7">
        <f t="shared" si="0"/>
        <v>5</v>
      </c>
      <c r="Q8" s="7">
        <f t="shared" si="1"/>
        <v>34</v>
      </c>
      <c r="R8" s="25">
        <f>COUNTIF(Female,"&lt;"&amp;AG8)+SUM(IF(AG8=AG$4:$AG8,1,0))</f>
        <v>4</v>
      </c>
      <c r="S8" s="25">
        <f t="shared" si="2"/>
        <v>4</v>
      </c>
      <c r="T8" s="25">
        <f>SUM(First:Last!O8)</f>
        <v>34</v>
      </c>
      <c r="U8" s="12">
        <f>COUNTIF(Male,"&lt;"&amp;AH8)+SUM(IF(AH8=AH$4:$AH8,1,0))</f>
        <v>6</v>
      </c>
      <c r="V8" s="12">
        <f t="shared" si="3"/>
        <v>5</v>
      </c>
      <c r="W8" s="12">
        <f>SUM(First:Last!P8)</f>
        <v>0</v>
      </c>
      <c r="X8" s="19">
        <f>SUM(First:Last!Q8)</f>
        <v>0</v>
      </c>
      <c r="Y8" s="19">
        <f>SUM(First:Last!R8)</f>
        <v>0</v>
      </c>
      <c r="Z8" s="19">
        <f>SUM(First:Last!S8)</f>
        <v>4</v>
      </c>
      <c r="AA8" s="19">
        <f>SUM(First:Last!T8)</f>
        <v>0</v>
      </c>
      <c r="AB8" s="19">
        <f>SUM(First:Last!U8)</f>
        <v>0</v>
      </c>
      <c r="AC8" s="19">
        <f>SUM(First:Last!V8)</f>
        <v>0</v>
      </c>
      <c r="AD8" s="10" t="str">
        <f>'Event Inputs'!$B7</f>
        <v>Hayle</v>
      </c>
      <c r="AE8" s="10" t="str">
        <f>'Event Inputs'!$C7</f>
        <v>Hayle SLSC</v>
      </c>
      <c r="AF8" s="36" t="str">
        <f t="shared" si="4"/>
        <v>05Hayle SLSC</v>
      </c>
      <c r="AG8" t="str">
        <f t="shared" si="5"/>
        <v>04Hayle SLSC</v>
      </c>
      <c r="AH8" t="str">
        <f t="shared" si="6"/>
        <v>05Hayle SLSC</v>
      </c>
    </row>
    <row r="9" spans="1:34" x14ac:dyDescent="0.35">
      <c r="A9" s="13">
        <v>6</v>
      </c>
      <c r="B9" s="13">
        <f>IF(A9&lt;='Event Inputs'!$C$44,VLOOKUP($A9,$U$4:$AE$44,2,FALSE),"")</f>
        <v>5</v>
      </c>
      <c r="C9" t="str">
        <f>IF(A9&lt;='Event Inputs'!$C$44,VLOOKUP($A9,$U$4:$AE$44,11,FALSE),"")</f>
        <v>Hayle SLSC</v>
      </c>
      <c r="D9" s="13">
        <f>IF(A9&lt;='Event Inputs'!$C$44,VLOOKUP($A9,$U$4:$AE$44,3,FALSE),"")</f>
        <v>0</v>
      </c>
      <c r="E9" s="13">
        <f>IF(A9&lt;='Event Inputs'!$C$44,VLOOKUP($A9,$R$4:$AE$44,2,FALSE),"")</f>
        <v>5</v>
      </c>
      <c r="F9" t="str">
        <f>IF(A9&lt;='Event Inputs'!$C$44,VLOOKUP($A9,$R$4:$AE$44,14,FALSE),"")</f>
        <v>St Ives SLSC</v>
      </c>
      <c r="G9" s="13">
        <f>IF(A9&lt;='Event Inputs'!$C$44,VLOOKUP($A9,$R$4:$AE$44,3,FALSE),"")</f>
        <v>10</v>
      </c>
      <c r="H9">
        <f>IF(A9&lt;='Event Inputs'!$C$44,VLOOKUP($A9,$O$4:$AE$44,2,FALSE),"")</f>
        <v>6</v>
      </c>
      <c r="I9" t="str">
        <f>IF(A9&lt;='Event Inputs'!$C$44,VLOOKUP($A9,$O$4:$AE$44,17,FALSE),"")</f>
        <v>St Ives SLSC</v>
      </c>
      <c r="J9" s="13">
        <f>IF(A9&lt;='Event Inputs'!$C$44,VLOOKUP($A9,$O$4:$W$44,3,FALSE),"")</f>
        <v>10</v>
      </c>
      <c r="M9" s="10" t="e">
        <f>'Event Inputs'!#REF!</f>
        <v>#REF!</v>
      </c>
      <c r="N9" s="10" t="e">
        <f>'Event Inputs'!#REF!</f>
        <v>#REF!</v>
      </c>
      <c r="O9" s="7" t="e">
        <f>COUNTIF(Overall,"&lt;"&amp;AF9)+SUM(IF(AF9=$AF$4:AF9,1,0))</f>
        <v>#REF!</v>
      </c>
      <c r="P9" s="7">
        <f t="shared" si="0"/>
        <v>8</v>
      </c>
      <c r="Q9" s="7">
        <f t="shared" si="1"/>
        <v>0</v>
      </c>
      <c r="R9" s="25" t="e">
        <f>COUNTIF(Female,"&lt;"&amp;AG9)+SUM(IF(AG9=AG$4:$AG9,1,0))</f>
        <v>#REF!</v>
      </c>
      <c r="S9" s="25">
        <f t="shared" si="2"/>
        <v>8</v>
      </c>
      <c r="T9" s="25">
        <f>SUM(First:Last!O9)</f>
        <v>0</v>
      </c>
      <c r="U9" s="12" t="e">
        <f>COUNTIF(Male,"&lt;"&amp;AH9)+SUM(IF(AH9=AH$4:$AH9,1,0))</f>
        <v>#REF!</v>
      </c>
      <c r="V9" s="12">
        <f t="shared" si="3"/>
        <v>5</v>
      </c>
      <c r="W9" s="12">
        <f>SUM(First:Last!P9)</f>
        <v>0</v>
      </c>
      <c r="X9" s="19">
        <f>SUM(First:Last!Q9)</f>
        <v>0</v>
      </c>
      <c r="Y9" s="19">
        <f>SUM(First:Last!R9)</f>
        <v>0</v>
      </c>
      <c r="Z9" s="19">
        <f>SUM(First:Last!S9)</f>
        <v>0</v>
      </c>
      <c r="AA9" s="19">
        <f>SUM(First:Last!T9)</f>
        <v>0</v>
      </c>
      <c r="AB9" s="19">
        <f>SUM(First:Last!U9)</f>
        <v>0</v>
      </c>
      <c r="AC9" s="19">
        <f>SUM(First:Last!V9)</f>
        <v>0</v>
      </c>
      <c r="AD9" s="10" t="e">
        <f>'Event Inputs'!#REF!</f>
        <v>#REF!</v>
      </c>
      <c r="AE9" s="10" t="e">
        <f>'Event Inputs'!#REF!</f>
        <v>#REF!</v>
      </c>
      <c r="AF9" s="36" t="e">
        <f t="shared" si="4"/>
        <v>#REF!</v>
      </c>
      <c r="AG9" t="e">
        <f t="shared" si="5"/>
        <v>#REF!</v>
      </c>
      <c r="AH9" t="e">
        <f t="shared" si="6"/>
        <v>#REF!</v>
      </c>
    </row>
    <row r="10" spans="1:34" x14ac:dyDescent="0.35">
      <c r="A10" s="13">
        <v>7</v>
      </c>
      <c r="B10" s="13">
        <f>IF(A10&lt;='Event Inputs'!$C$44,VLOOKUP($A10,$U$4:$AE$44,2,FALSE),"")</f>
        <v>5</v>
      </c>
      <c r="C10" t="str">
        <f>IF(A10&lt;='Event Inputs'!$C$44,VLOOKUP($A10,$U$4:$AE$44,11,FALSE),"")</f>
        <v>St Ives SLSC</v>
      </c>
      <c r="D10" s="13">
        <f>IF(A10&lt;='Event Inputs'!$C$44,VLOOKUP($A10,$U$4:$AE$44,3,FALSE),"")</f>
        <v>0</v>
      </c>
      <c r="E10" s="13">
        <f>IF(A10&lt;='Event Inputs'!$C$44,VLOOKUP($A10,$R$4:$AE$44,2,FALSE),"")</f>
        <v>7</v>
      </c>
      <c r="F10" t="str">
        <f>IF(A10&lt;='Event Inputs'!$C$44,VLOOKUP($A10,$R$4:$AE$44,14,FALSE),"")</f>
        <v>Bude SLSC</v>
      </c>
      <c r="G10" s="13">
        <f>IF(A10&lt;='Event Inputs'!$C$44,VLOOKUP($A10,$R$4:$AE$44,3,FALSE),"")</f>
        <v>9</v>
      </c>
      <c r="H10">
        <f>IF(A10&lt;='Event Inputs'!$C$44,VLOOKUP($A10,$O$4:$AE$44,2,FALSE),"")</f>
        <v>7</v>
      </c>
      <c r="I10" t="str">
        <f>IF(A10&lt;='Event Inputs'!$C$44,VLOOKUP($A10,$O$4:$AE$44,17,FALSE),"")</f>
        <v>Bude SLSC</v>
      </c>
      <c r="J10" s="13">
        <f>IF(A10&lt;='Event Inputs'!$C$44,VLOOKUP($A10,$O$4:$W$44,3,FALSE),"")</f>
        <v>9</v>
      </c>
      <c r="M10" s="10" t="str">
        <f>'Event Inputs'!$B8</f>
        <v>St Ives</v>
      </c>
      <c r="N10" s="10" t="str">
        <f>'Event Inputs'!$C8</f>
        <v>St Ives SLSC</v>
      </c>
      <c r="O10" s="7">
        <f>COUNTIF(Overall,"&lt;"&amp;AF10)+SUM(IF(AF10=$AF$4:AF10,1,0))</f>
        <v>6</v>
      </c>
      <c r="P10" s="7">
        <f t="shared" si="0"/>
        <v>6</v>
      </c>
      <c r="Q10" s="7">
        <f t="shared" si="1"/>
        <v>10</v>
      </c>
      <c r="R10" s="25">
        <f>COUNTIF(Female,"&lt;"&amp;AG10)+SUM(IF(AG10=AG$4:$AG10,1,0))</f>
        <v>6</v>
      </c>
      <c r="S10" s="25">
        <f t="shared" si="2"/>
        <v>5</v>
      </c>
      <c r="T10" s="25">
        <f>SUM(First:Last!O10)</f>
        <v>10</v>
      </c>
      <c r="U10" s="12">
        <f>COUNTIF(Male,"&lt;"&amp;AH10)+SUM(IF(AH10=AH$4:$AH10,1,0))</f>
        <v>7</v>
      </c>
      <c r="V10" s="12">
        <f t="shared" si="3"/>
        <v>5</v>
      </c>
      <c r="W10" s="12">
        <f>SUM(First:Last!P10)</f>
        <v>0</v>
      </c>
      <c r="X10" s="19">
        <f>SUM(First:Last!Q10)</f>
        <v>0</v>
      </c>
      <c r="Y10" s="19">
        <f>SUM(First:Last!R10)</f>
        <v>0</v>
      </c>
      <c r="Z10" s="19">
        <f>SUM(First:Last!S10)</f>
        <v>0</v>
      </c>
      <c r="AA10" s="19">
        <f>SUM(First:Last!T10)</f>
        <v>0</v>
      </c>
      <c r="AB10" s="19">
        <f>SUM(First:Last!U10)</f>
        <v>0</v>
      </c>
      <c r="AC10" s="19">
        <f>SUM(First:Last!V10)</f>
        <v>0</v>
      </c>
      <c r="AD10" s="10" t="str">
        <f>'Event Inputs'!$B8</f>
        <v>St Ives</v>
      </c>
      <c r="AE10" s="10" t="str">
        <f>'Event Inputs'!$C8</f>
        <v>St Ives SLSC</v>
      </c>
      <c r="AF10" s="36" t="str">
        <f t="shared" si="4"/>
        <v>06St Ives SLSC</v>
      </c>
      <c r="AG10" t="str">
        <f t="shared" si="5"/>
        <v>05St Ives SLSC</v>
      </c>
      <c r="AH10" t="str">
        <f t="shared" si="6"/>
        <v>05St Ives SLSC</v>
      </c>
    </row>
    <row r="11" spans="1:34" x14ac:dyDescent="0.35">
      <c r="A11" s="13">
        <v>8</v>
      </c>
      <c r="B11" s="13" t="str">
        <f>IF(A11&lt;='Event Inputs'!$C$44,VLOOKUP($A11,$U$4:$AE$44,2,FALSE),"")</f>
        <v/>
      </c>
      <c r="C11" t="str">
        <f>IF(A11&lt;='Event Inputs'!$C$44,VLOOKUP($A11,$U$4:$AE$44,11,FALSE),"")</f>
        <v/>
      </c>
      <c r="D11" s="13" t="str">
        <f>IF(A11&lt;='Event Inputs'!$C$44,VLOOKUP($A11,$U$4:$AE$44,3,FALSE),"")</f>
        <v/>
      </c>
      <c r="E11" s="13" t="str">
        <f>IF(A11&lt;='Event Inputs'!$C$44,VLOOKUP($A11,$R$4:$AE$44,2,FALSE),"")</f>
        <v/>
      </c>
      <c r="F11" t="str">
        <f>IF(A11&lt;='Event Inputs'!$C$44,VLOOKUP($A11,$R$4:$AE$44,14,FALSE),"")</f>
        <v/>
      </c>
      <c r="G11" s="13" t="str">
        <f>IF(A11&lt;='Event Inputs'!$C$44,VLOOKUP($A11,$R$4:$AE$44,3,FALSE),"")</f>
        <v/>
      </c>
      <c r="H11" t="str">
        <f>IF(A11&lt;='Event Inputs'!$C$44,VLOOKUP($A11,$O$4:$AE$44,2,FALSE),"")</f>
        <v/>
      </c>
      <c r="I11" t="str">
        <f>IF(A11&lt;='Event Inputs'!$C$44,VLOOKUP($A11,$O$4:$AE$44,17,FALSE),"")</f>
        <v/>
      </c>
      <c r="J11" s="13" t="str">
        <f>IF(A11&lt;='Event Inputs'!$C$44,VLOOKUP($A11,$O$4:$W$44,3,FALSE),"")</f>
        <v/>
      </c>
      <c r="M11" s="10" t="str">
        <f>'Event Inputs'!$B9</f>
        <v>Perranporth</v>
      </c>
      <c r="N11" s="10" t="str">
        <f>'Event Inputs'!$C9</f>
        <v>Perranporth SLSC</v>
      </c>
      <c r="O11" s="7">
        <f>COUNTIF(Overall,"&lt;"&amp;AF11)+SUM(IF(AF11=$AF$4:AF11,1,0))</f>
        <v>3</v>
      </c>
      <c r="P11" s="7">
        <f t="shared" si="0"/>
        <v>3</v>
      </c>
      <c r="Q11" s="7">
        <f t="shared" si="1"/>
        <v>76</v>
      </c>
      <c r="R11" s="25">
        <f>COUNTIF(Female,"&lt;"&amp;AG11)+SUM(IF(AG11=AG$4:$AG11,1,0))</f>
        <v>3</v>
      </c>
      <c r="S11" s="25">
        <f t="shared" si="2"/>
        <v>3</v>
      </c>
      <c r="T11" s="25">
        <f>SUM(First:Last!O11)</f>
        <v>59</v>
      </c>
      <c r="U11" s="12">
        <f>COUNTIF(Male,"&lt;"&amp;AH11)+SUM(IF(AH11=AH$4:$AH11,1,0))</f>
        <v>4</v>
      </c>
      <c r="V11" s="12">
        <f t="shared" si="3"/>
        <v>4</v>
      </c>
      <c r="W11" s="12">
        <f>SUM(First:Last!P11)</f>
        <v>17</v>
      </c>
      <c r="X11" s="19">
        <f>SUM(First:Last!Q11)</f>
        <v>0</v>
      </c>
      <c r="Y11" s="19">
        <f>SUM(First:Last!R11)</f>
        <v>5</v>
      </c>
      <c r="Z11" s="19">
        <f>SUM(First:Last!S11)</f>
        <v>2</v>
      </c>
      <c r="AA11" s="19">
        <f>SUM(First:Last!T11)</f>
        <v>0</v>
      </c>
      <c r="AB11" s="19">
        <f>SUM(First:Last!U11)</f>
        <v>3</v>
      </c>
      <c r="AC11" s="19">
        <f>SUM(First:Last!V11)</f>
        <v>0</v>
      </c>
      <c r="AD11" s="10" t="str">
        <f>'Event Inputs'!$B9</f>
        <v>Perranporth</v>
      </c>
      <c r="AE11" s="10" t="str">
        <f>'Event Inputs'!$C9</f>
        <v>Perranporth SLSC</v>
      </c>
      <c r="AF11" s="36" t="str">
        <f t="shared" si="4"/>
        <v>03Perranporth SLSC</v>
      </c>
      <c r="AG11" t="str">
        <f t="shared" si="5"/>
        <v>03Perranporth SLSC</v>
      </c>
      <c r="AH11" t="str">
        <f t="shared" si="6"/>
        <v>04Perranporth SLSC</v>
      </c>
    </row>
    <row r="12" spans="1:34" x14ac:dyDescent="0.35">
      <c r="A12" s="13">
        <v>9</v>
      </c>
      <c r="B12" s="13" t="str">
        <f>IF(A12&lt;='Event Inputs'!$C$44,VLOOKUP($A12,$U$4:$AE$44,2,FALSE),"")</f>
        <v/>
      </c>
      <c r="C12" t="str">
        <f>IF(A12&lt;='Event Inputs'!$C$44,VLOOKUP($A12,$U$4:$AE$44,11,FALSE),"")</f>
        <v/>
      </c>
      <c r="D12" s="13" t="str">
        <f>IF(A12&lt;='Event Inputs'!$C$44,VLOOKUP($A12,$U$4:$AE$44,3,FALSE),"")</f>
        <v/>
      </c>
      <c r="E12" s="13" t="str">
        <f>IF(A12&lt;='Event Inputs'!$C$44,VLOOKUP($A12,$R$4:$AE$44,2,FALSE),"")</f>
        <v/>
      </c>
      <c r="F12" t="str">
        <f>IF(A12&lt;='Event Inputs'!$C$44,VLOOKUP($A12,$R$4:$AE$44,14,FALSE),"")</f>
        <v/>
      </c>
      <c r="G12" s="13" t="str">
        <f>IF(A12&lt;='Event Inputs'!$C$44,VLOOKUP($A12,$R$4:$AE$44,3,FALSE),"")</f>
        <v/>
      </c>
      <c r="H12" t="str">
        <f>IF(A12&lt;='Event Inputs'!$C$44,VLOOKUP($A12,$O$4:$AE$44,2,FALSE),"")</f>
        <v/>
      </c>
      <c r="I12" t="str">
        <f>IF(A12&lt;='Event Inputs'!$C$44,VLOOKUP($A12,$O$4:$AE$44,17,FALSE),"")</f>
        <v/>
      </c>
      <c r="J12" s="13" t="str">
        <f>IF(A12&lt;='Event Inputs'!$C$44,VLOOKUP($A12,$O$4:$W$44,3,FALSE),"")</f>
        <v/>
      </c>
      <c r="M12" s="10" t="str">
        <f>'Event Inputs'!$B10</f>
        <v>Newquay</v>
      </c>
      <c r="N12" s="10" t="str">
        <f>'Event Inputs'!$C10</f>
        <v>Newquay SLSC</v>
      </c>
      <c r="O12" s="7">
        <f>COUNTIF(Overall,"&lt;"&amp;AF12)+SUM(IF(AF12=$AF$4:AF12,1,0))</f>
        <v>4</v>
      </c>
      <c r="P12" s="7">
        <f t="shared" si="0"/>
        <v>4</v>
      </c>
      <c r="Q12" s="7">
        <f t="shared" si="1"/>
        <v>46</v>
      </c>
      <c r="R12" s="25">
        <f>COUNTIF(Female,"&lt;"&amp;AG12)+SUM(IF(AG12=AG$4:$AG12,1,0))</f>
        <v>5</v>
      </c>
      <c r="S12" s="25">
        <f t="shared" si="2"/>
        <v>5</v>
      </c>
      <c r="T12" s="25">
        <f>SUM(First:Last!O12)</f>
        <v>10</v>
      </c>
      <c r="U12" s="12">
        <f>COUNTIF(Male,"&lt;"&amp;AH12)+SUM(IF(AH12=AH$4:$AH12,1,0))</f>
        <v>3</v>
      </c>
      <c r="V12" s="12">
        <f t="shared" si="3"/>
        <v>3</v>
      </c>
      <c r="W12" s="12">
        <f>SUM(First:Last!P12)</f>
        <v>36</v>
      </c>
      <c r="X12" s="19">
        <f>SUM(First:Last!Q12)</f>
        <v>0</v>
      </c>
      <c r="Y12" s="19">
        <f>SUM(First:Last!R12)</f>
        <v>1</v>
      </c>
      <c r="Z12" s="19">
        <f>SUM(First:Last!S12)</f>
        <v>0</v>
      </c>
      <c r="AA12" s="19">
        <f>SUM(First:Last!T12)</f>
        <v>2</v>
      </c>
      <c r="AB12" s="19">
        <f>SUM(First:Last!U12)</f>
        <v>0</v>
      </c>
      <c r="AC12" s="19">
        <f>SUM(First:Last!V12)</f>
        <v>4</v>
      </c>
      <c r="AD12" s="10" t="str">
        <f>'Event Inputs'!$B10</f>
        <v>Newquay</v>
      </c>
      <c r="AE12" s="10" t="str">
        <f>'Event Inputs'!$C10</f>
        <v>Newquay SLSC</v>
      </c>
      <c r="AF12" s="36" t="str">
        <f t="shared" si="4"/>
        <v>04Newquay SLSC</v>
      </c>
      <c r="AG12" t="str">
        <f t="shared" si="5"/>
        <v>05Newquay SLSC</v>
      </c>
      <c r="AH12" t="str">
        <f t="shared" si="6"/>
        <v>03Newquay SLSC</v>
      </c>
    </row>
    <row r="13" spans="1:34" x14ac:dyDescent="0.35">
      <c r="A13" s="13">
        <v>10</v>
      </c>
      <c r="B13" s="13" t="str">
        <f>IF(A13&lt;='Event Inputs'!$C$44,VLOOKUP($A13,$U$4:$AE$44,2,FALSE),"")</f>
        <v/>
      </c>
      <c r="C13" t="str">
        <f>IF(A13&lt;='Event Inputs'!$C$44,VLOOKUP($A13,$U$4:$AE$44,11,FALSE),"")</f>
        <v/>
      </c>
      <c r="D13" s="13" t="str">
        <f>IF(A13&lt;='Event Inputs'!$C$44,VLOOKUP($A13,$U$4:$AE$44,3,FALSE),"")</f>
        <v/>
      </c>
      <c r="E13" s="13" t="str">
        <f>IF(A13&lt;='Event Inputs'!$C$44,VLOOKUP($A13,$R$4:$AE$44,2,FALSE),"")</f>
        <v/>
      </c>
      <c r="F13" t="str">
        <f>IF(A13&lt;='Event Inputs'!$C$44,VLOOKUP($A13,$R$4:$AE$44,14,FALSE),"")</f>
        <v/>
      </c>
      <c r="G13" s="13" t="str">
        <f>IF(A13&lt;='Event Inputs'!$C$44,VLOOKUP($A13,$R$4:$AE$44,3,FALSE),"")</f>
        <v/>
      </c>
      <c r="H13" t="str">
        <f>IF(A13&lt;='Event Inputs'!$C$44,VLOOKUP($A13,$O$4:$AE$44,2,FALSE),"")</f>
        <v/>
      </c>
      <c r="I13" t="str">
        <f>IF(A13&lt;='Event Inputs'!$C$44,VLOOKUP($A13,$O$4:$AE$44,17,FALSE),"")</f>
        <v/>
      </c>
      <c r="J13" s="13" t="str">
        <f>IF(A13&lt;='Event Inputs'!$C$44,VLOOKUP($A13,$O$4:$W$44,3,FALSE),"")</f>
        <v/>
      </c>
      <c r="M13" s="10" t="e">
        <f>'Event Inputs'!#REF!</f>
        <v>#REF!</v>
      </c>
      <c r="N13" s="10" t="e">
        <f>'Event Inputs'!#REF!</f>
        <v>#REF!</v>
      </c>
      <c r="O13" s="7" t="e">
        <f>COUNTIF(Overall,"&lt;"&amp;AF13)+SUM(IF(AF13=$AF$4:AF13,1,0))</f>
        <v>#REF!</v>
      </c>
      <c r="P13" s="7">
        <f t="shared" si="0"/>
        <v>8</v>
      </c>
      <c r="Q13" s="7">
        <f t="shared" si="1"/>
        <v>0</v>
      </c>
      <c r="R13" s="25" t="e">
        <f>COUNTIF(Female,"&lt;"&amp;AG13)+SUM(IF(AG13=AG$4:$AG13,1,0))</f>
        <v>#REF!</v>
      </c>
      <c r="S13" s="25">
        <f t="shared" si="2"/>
        <v>8</v>
      </c>
      <c r="T13" s="25">
        <f>SUM(First:Last!O13)</f>
        <v>0</v>
      </c>
      <c r="U13" s="12" t="e">
        <f>COUNTIF(Male,"&lt;"&amp;AH13)+SUM(IF(AH13=AH$4:$AH13,1,0))</f>
        <v>#REF!</v>
      </c>
      <c r="V13" s="12">
        <f t="shared" si="3"/>
        <v>5</v>
      </c>
      <c r="W13" s="12">
        <f>SUM(First:Last!P13)</f>
        <v>0</v>
      </c>
      <c r="X13" s="19">
        <f>SUM(First:Last!Q13)</f>
        <v>0</v>
      </c>
      <c r="Y13" s="19">
        <f>SUM(First:Last!R13)</f>
        <v>0</v>
      </c>
      <c r="Z13" s="19">
        <f>SUM(First:Last!S13)</f>
        <v>0</v>
      </c>
      <c r="AA13" s="19">
        <f>SUM(First:Last!T13)</f>
        <v>0</v>
      </c>
      <c r="AB13" s="19">
        <f>SUM(First:Last!U13)</f>
        <v>0</v>
      </c>
      <c r="AC13" s="19">
        <f>SUM(First:Last!V13)</f>
        <v>0</v>
      </c>
      <c r="AD13" s="10" t="e">
        <f>'Event Inputs'!#REF!</f>
        <v>#REF!</v>
      </c>
      <c r="AE13" s="10" t="e">
        <f>'Event Inputs'!#REF!</f>
        <v>#REF!</v>
      </c>
      <c r="AF13" s="36" t="e">
        <f t="shared" si="4"/>
        <v>#REF!</v>
      </c>
      <c r="AG13" t="e">
        <f t="shared" si="5"/>
        <v>#REF!</v>
      </c>
      <c r="AH13" t="e">
        <f t="shared" si="6"/>
        <v>#REF!</v>
      </c>
    </row>
    <row r="14" spans="1:34" x14ac:dyDescent="0.35">
      <c r="A14" s="13">
        <v>11</v>
      </c>
      <c r="B14" s="13" t="str">
        <f>IF(A14&lt;='Event Inputs'!$C$44,VLOOKUP($A14,$U$4:$AE$44,2,FALSE),"")</f>
        <v/>
      </c>
      <c r="C14" t="str">
        <f>IF(A14&lt;='Event Inputs'!$C$44,VLOOKUP($A14,$U$4:$AE$44,11,FALSE),"")</f>
        <v/>
      </c>
      <c r="D14" s="13" t="str">
        <f>IF(A14&lt;='Event Inputs'!$C$44,VLOOKUP($A14,$U$4:$AE$44,3,FALSE),"")</f>
        <v/>
      </c>
      <c r="E14" s="13" t="str">
        <f>IF(A14&lt;='Event Inputs'!$C$44,VLOOKUP($A14,$R$4:$AE$44,2,FALSE),"")</f>
        <v/>
      </c>
      <c r="F14" t="str">
        <f>IF(A14&lt;='Event Inputs'!$C$44,VLOOKUP($A14,$R$4:$AE$44,14,FALSE),"")</f>
        <v/>
      </c>
      <c r="G14" s="13" t="str">
        <f>IF(A14&lt;='Event Inputs'!$C$44,VLOOKUP($A14,$R$4:$AE$44,3,FALSE),"")</f>
        <v/>
      </c>
      <c r="H14" t="str">
        <f>IF(A14&lt;='Event Inputs'!$C$44,VLOOKUP($A14,$O$4:$AE$44,2,FALSE),"")</f>
        <v/>
      </c>
      <c r="I14" t="str">
        <f>IF(A14&lt;='Event Inputs'!$C$44,VLOOKUP($A14,$O$4:$AE$44,17,FALSE),"")</f>
        <v/>
      </c>
      <c r="J14" s="13" t="str">
        <f>IF(A14&lt;='Event Inputs'!$C$44,VLOOKUP($A14,$O$4:$W$44,3,FALSE),"")</f>
        <v/>
      </c>
      <c r="M14" s="10" t="e">
        <f>'Event Inputs'!#REF!</f>
        <v>#REF!</v>
      </c>
      <c r="N14" s="10" t="e">
        <f>'Event Inputs'!#REF!</f>
        <v>#REF!</v>
      </c>
      <c r="O14" s="7" t="e">
        <f>COUNTIF(Overall,"&lt;"&amp;AF14)+SUM(IF(AF14=$AF$4:AF14,1,0))</f>
        <v>#REF!</v>
      </c>
      <c r="P14" s="7">
        <f t="shared" si="0"/>
        <v>8</v>
      </c>
      <c r="Q14" s="7">
        <f t="shared" si="1"/>
        <v>0</v>
      </c>
      <c r="R14" s="25" t="e">
        <f>COUNTIF(Female,"&lt;"&amp;AG14)+SUM(IF(AG14=AG$4:$AG14,1,0))</f>
        <v>#REF!</v>
      </c>
      <c r="S14" s="25">
        <f t="shared" si="2"/>
        <v>8</v>
      </c>
      <c r="T14" s="25">
        <f>SUM(First:Last!O14)</f>
        <v>0</v>
      </c>
      <c r="U14" s="12" t="e">
        <f>COUNTIF(Male,"&lt;"&amp;AH14)+SUM(IF(AH14=AH$4:$AH14,1,0))</f>
        <v>#REF!</v>
      </c>
      <c r="V14" s="12">
        <f t="shared" si="3"/>
        <v>5</v>
      </c>
      <c r="W14" s="12">
        <f>SUM(First:Last!P14)</f>
        <v>0</v>
      </c>
      <c r="X14" s="19">
        <f>SUM(First:Last!Q14)</f>
        <v>0</v>
      </c>
      <c r="Y14" s="19">
        <f>SUM(First:Last!R14)</f>
        <v>0</v>
      </c>
      <c r="Z14" s="19">
        <f>SUM(First:Last!S14)</f>
        <v>0</v>
      </c>
      <c r="AA14" s="19">
        <f>SUM(First:Last!T14)</f>
        <v>0</v>
      </c>
      <c r="AB14" s="19">
        <f>SUM(First:Last!U14)</f>
        <v>0</v>
      </c>
      <c r="AC14" s="19">
        <f>SUM(First:Last!V14)</f>
        <v>0</v>
      </c>
      <c r="AD14" s="10" t="e">
        <f>'Event Inputs'!#REF!</f>
        <v>#REF!</v>
      </c>
      <c r="AE14" s="10" t="e">
        <f>'Event Inputs'!#REF!</f>
        <v>#REF!</v>
      </c>
      <c r="AF14" s="36" t="e">
        <f t="shared" si="4"/>
        <v>#REF!</v>
      </c>
      <c r="AG14" t="e">
        <f t="shared" si="5"/>
        <v>#REF!</v>
      </c>
      <c r="AH14" t="e">
        <f t="shared" si="6"/>
        <v>#REF!</v>
      </c>
    </row>
    <row r="15" spans="1:34" ht="16.5" customHeight="1" x14ac:dyDescent="0.35">
      <c r="A15" s="13">
        <v>12</v>
      </c>
      <c r="B15" s="13" t="str">
        <f>IF(A15&lt;='Event Inputs'!$C$44,VLOOKUP($A15,$U$4:$AE$44,2,FALSE),"")</f>
        <v/>
      </c>
      <c r="C15" t="str">
        <f>IF(A15&lt;='Event Inputs'!$C$44,VLOOKUP($A15,$U$4:$AE$44,11,FALSE),"")</f>
        <v/>
      </c>
      <c r="D15" s="13" t="str">
        <f>IF(A15&lt;='Event Inputs'!$C$44,VLOOKUP($A15,$U$4:$AE$44,3,FALSE),"")</f>
        <v/>
      </c>
      <c r="E15" s="13" t="str">
        <f>IF(A15&lt;='Event Inputs'!$C$44,VLOOKUP($A15,$R$4:$AE$44,2,FALSE),"")</f>
        <v/>
      </c>
      <c r="F15" t="str">
        <f>IF(A15&lt;='Event Inputs'!$C$44,VLOOKUP($A15,$R$4:$AE$44,14,FALSE),"")</f>
        <v/>
      </c>
      <c r="G15" s="13" t="str">
        <f>IF(A15&lt;='Event Inputs'!$C$44,VLOOKUP($A15,$R$4:$AE$44,3,FALSE),"")</f>
        <v/>
      </c>
      <c r="H15" t="str">
        <f>IF(A15&lt;='Event Inputs'!$C$44,VLOOKUP($A15,$O$4:$AE$44,2,FALSE),"")</f>
        <v/>
      </c>
      <c r="I15" t="str">
        <f>IF(A15&lt;='Event Inputs'!$C$44,VLOOKUP($A15,$O$4:$AE$44,17,FALSE),"")</f>
        <v/>
      </c>
      <c r="J15" s="13" t="str">
        <f>IF(A15&lt;='Event Inputs'!$C$44,VLOOKUP($A15,$O$4:$W$44,3,FALSE),"")</f>
        <v/>
      </c>
      <c r="M15" s="10">
        <f>'Event Inputs'!$B11</f>
        <v>0</v>
      </c>
      <c r="N15" s="10">
        <f>'Event Inputs'!$C11</f>
        <v>0</v>
      </c>
      <c r="O15" s="7">
        <f>COUNTIF(Overall,"&lt;"&amp;AF15)+SUM(IF(AF15=$AF$4:AF15,1,0))</f>
        <v>8</v>
      </c>
      <c r="P15" s="7">
        <f t="shared" si="0"/>
        <v>8</v>
      </c>
      <c r="Q15" s="7">
        <f t="shared" si="1"/>
        <v>0</v>
      </c>
      <c r="R15" s="25">
        <f>COUNTIF(Female,"&lt;"&amp;AG15)+SUM(IF(AG15=AG$4:$AG15,1,0))</f>
        <v>8</v>
      </c>
      <c r="S15" s="25">
        <f t="shared" si="2"/>
        <v>8</v>
      </c>
      <c r="T15" s="25">
        <f>SUM(First:Last!O15)</f>
        <v>0</v>
      </c>
      <c r="U15" s="12">
        <f>COUNTIF(Male,"&lt;"&amp;AH15)+SUM(IF(AH15=AH$4:$AH15,1,0))</f>
        <v>8</v>
      </c>
      <c r="V15" s="12">
        <f t="shared" si="3"/>
        <v>5</v>
      </c>
      <c r="W15" s="12">
        <f>SUM(First:Last!P15)</f>
        <v>0</v>
      </c>
      <c r="X15" s="19">
        <f>SUM(First:Last!Q15)</f>
        <v>0</v>
      </c>
      <c r="Y15" s="19">
        <f>SUM(First:Last!R15)</f>
        <v>0</v>
      </c>
      <c r="Z15" s="19">
        <f>SUM(First:Last!S15)</f>
        <v>0</v>
      </c>
      <c r="AA15" s="19">
        <f>SUM(First:Last!T15)</f>
        <v>0</v>
      </c>
      <c r="AB15" s="19">
        <f>SUM(First:Last!U15)</f>
        <v>0</v>
      </c>
      <c r="AC15" s="19">
        <f>SUM(First:Last!V15)</f>
        <v>0</v>
      </c>
      <c r="AD15" s="10">
        <f>'Event Inputs'!$B11</f>
        <v>0</v>
      </c>
      <c r="AE15" s="10">
        <f>'Event Inputs'!$C11</f>
        <v>0</v>
      </c>
      <c r="AF15" s="36" t="str">
        <f t="shared" si="4"/>
        <v>8zzzzzzz</v>
      </c>
      <c r="AG15" t="str">
        <f t="shared" si="5"/>
        <v>8zzzzzzz</v>
      </c>
      <c r="AH15" t="str">
        <f t="shared" si="6"/>
        <v>5zzzzzzz</v>
      </c>
    </row>
    <row r="16" spans="1:34" x14ac:dyDescent="0.35">
      <c r="A16" s="13">
        <v>13</v>
      </c>
      <c r="B16" s="13" t="str">
        <f>IF(A16&lt;='Event Inputs'!$C$44,VLOOKUP($A16,$U$4:$AE$44,2,FALSE),"")</f>
        <v/>
      </c>
      <c r="C16" t="str">
        <f>IF(A16&lt;='Event Inputs'!$C$44,VLOOKUP($A16,$U$4:$AE$44,11,FALSE),"")</f>
        <v/>
      </c>
      <c r="D16" s="13" t="str">
        <f>IF(A16&lt;='Event Inputs'!$C$44,VLOOKUP($A16,$U$4:$AE$44,3,FALSE),"")</f>
        <v/>
      </c>
      <c r="E16" s="13" t="str">
        <f>IF(A16&lt;='Event Inputs'!$C$44,VLOOKUP($A16,$R$4:$AE$44,2,FALSE),"")</f>
        <v/>
      </c>
      <c r="F16" t="str">
        <f>IF(A16&lt;='Event Inputs'!$C$44,VLOOKUP($A16,$R$4:$AE$44,14,FALSE),"")</f>
        <v/>
      </c>
      <c r="G16" s="13" t="str">
        <f>IF(A16&lt;='Event Inputs'!$C$44,VLOOKUP($A16,$R$4:$AE$44,3,FALSE),"")</f>
        <v/>
      </c>
      <c r="H16" t="str">
        <f>IF(A16&lt;='Event Inputs'!$C$44,VLOOKUP($A16,$O$4:$AE$44,2,FALSE),"")</f>
        <v/>
      </c>
      <c r="I16" t="str">
        <f>IF(A16&lt;='Event Inputs'!$C$44,VLOOKUP($A16,$O$4:$AE$44,17,FALSE),"")</f>
        <v/>
      </c>
      <c r="J16" s="13" t="str">
        <f>IF(A16&lt;='Event Inputs'!$C$44,VLOOKUP($A16,$O$4:$W$44,3,FALSE),"")</f>
        <v/>
      </c>
      <c r="M16" s="10">
        <f>'Event Inputs'!$B12</f>
        <v>0</v>
      </c>
      <c r="N16" s="10">
        <f>'Event Inputs'!$C12</f>
        <v>0</v>
      </c>
      <c r="O16" s="7">
        <f>COUNTIF(Overall,"&lt;"&amp;AF16)+SUM(IF(AF16=$AF$4:AF16,1,0))</f>
        <v>8</v>
      </c>
      <c r="P16" s="7">
        <f t="shared" si="0"/>
        <v>8</v>
      </c>
      <c r="Q16" s="7">
        <f t="shared" si="1"/>
        <v>0</v>
      </c>
      <c r="R16" s="25">
        <f>COUNTIF(Female,"&lt;"&amp;AG16)+SUM(IF(AG16=AG$4:$AG16,1,0))</f>
        <v>8</v>
      </c>
      <c r="S16" s="25">
        <f t="shared" si="2"/>
        <v>8</v>
      </c>
      <c r="T16" s="25">
        <f>SUM(First:Last!O16)</f>
        <v>0</v>
      </c>
      <c r="U16" s="12">
        <f>COUNTIF(Male,"&lt;"&amp;AH16)+SUM(IF(AH16=AH$4:$AH16,1,0))</f>
        <v>8</v>
      </c>
      <c r="V16" s="12">
        <f t="shared" si="3"/>
        <v>5</v>
      </c>
      <c r="W16" s="12">
        <f>SUM(First:Last!P16)</f>
        <v>0</v>
      </c>
      <c r="X16" s="19">
        <f>SUM(First:Last!Q16)</f>
        <v>0</v>
      </c>
      <c r="Y16" s="19">
        <f>SUM(First:Last!R16)</f>
        <v>0</v>
      </c>
      <c r="Z16" s="19">
        <f>SUM(First:Last!S16)</f>
        <v>0</v>
      </c>
      <c r="AA16" s="19">
        <f>SUM(First:Last!T16)</f>
        <v>0</v>
      </c>
      <c r="AB16" s="19">
        <f>SUM(First:Last!U16)</f>
        <v>0</v>
      </c>
      <c r="AC16" s="19">
        <f>SUM(First:Last!V16)</f>
        <v>0</v>
      </c>
      <c r="AD16" s="10">
        <f>'Event Inputs'!$B12</f>
        <v>0</v>
      </c>
      <c r="AE16" s="10">
        <f>'Event Inputs'!$C12</f>
        <v>0</v>
      </c>
      <c r="AF16" s="36" t="str">
        <f t="shared" si="4"/>
        <v>8zzzzzzz</v>
      </c>
      <c r="AG16" t="str">
        <f t="shared" si="5"/>
        <v>8zzzzzzz</v>
      </c>
      <c r="AH16" t="str">
        <f t="shared" si="6"/>
        <v>5zzzzzzz</v>
      </c>
    </row>
    <row r="17" spans="1:34" x14ac:dyDescent="0.35">
      <c r="A17" s="13">
        <v>14</v>
      </c>
      <c r="B17" s="13" t="str">
        <f>IF(A17&lt;='Event Inputs'!$C$44,VLOOKUP($A17,$U$4:$AE$44,2,FALSE),"")</f>
        <v/>
      </c>
      <c r="C17" t="str">
        <f>IF(A17&lt;='Event Inputs'!$C$44,VLOOKUP($A17,$U$4:$AE$44,11,FALSE),"")</f>
        <v/>
      </c>
      <c r="D17" s="13" t="str">
        <f>IF(A17&lt;='Event Inputs'!$C$44,VLOOKUP($A17,$U$4:$AE$44,3,FALSE),"")</f>
        <v/>
      </c>
      <c r="E17" s="13" t="str">
        <f>IF(A17&lt;='Event Inputs'!$C$44,VLOOKUP($A17,$R$4:$AE$44,2,FALSE),"")</f>
        <v/>
      </c>
      <c r="F17" t="str">
        <f>IF(A17&lt;='Event Inputs'!$C$44,VLOOKUP($A17,$R$4:$AE$44,14,FALSE),"")</f>
        <v/>
      </c>
      <c r="G17" s="13" t="str">
        <f>IF(A17&lt;='Event Inputs'!$C$44,VLOOKUP($A17,$R$4:$AE$44,3,FALSE),"")</f>
        <v/>
      </c>
      <c r="H17" t="str">
        <f>IF(A17&lt;='Event Inputs'!$C$44,VLOOKUP($A17,$O$4:$AE$44,2,FALSE),"")</f>
        <v/>
      </c>
      <c r="I17" t="str">
        <f>IF(A17&lt;='Event Inputs'!$C$44,VLOOKUP($A17,$O$4:$AE$44,17,FALSE),"")</f>
        <v/>
      </c>
      <c r="J17" s="13" t="str">
        <f>IF(A17&lt;='Event Inputs'!$C$44,VLOOKUP($A17,$O$4:$W$44,3,FALSE),"")</f>
        <v/>
      </c>
      <c r="M17" s="10">
        <f>'Event Inputs'!$B13</f>
        <v>0</v>
      </c>
      <c r="N17" s="10">
        <f>'Event Inputs'!$C13</f>
        <v>0</v>
      </c>
      <c r="O17" s="7">
        <f>COUNTIF(Overall,"&lt;"&amp;AF17)+SUM(IF(AF17=$AF$4:AF17,1,0))</f>
        <v>8</v>
      </c>
      <c r="P17" s="7">
        <f t="shared" si="0"/>
        <v>8</v>
      </c>
      <c r="Q17" s="7">
        <f t="shared" si="1"/>
        <v>0</v>
      </c>
      <c r="R17" s="25">
        <f>COUNTIF(Female,"&lt;"&amp;AG17)+SUM(IF(AG17=AG$4:$AG17,1,0))</f>
        <v>8</v>
      </c>
      <c r="S17" s="25">
        <f t="shared" si="2"/>
        <v>8</v>
      </c>
      <c r="T17" s="25">
        <f>SUM(First:Last!O17)</f>
        <v>0</v>
      </c>
      <c r="U17" s="12">
        <f>COUNTIF(Male,"&lt;"&amp;AH17)+SUM(IF(AH17=AH$4:$AH17,1,0))</f>
        <v>8</v>
      </c>
      <c r="V17" s="12">
        <f t="shared" si="3"/>
        <v>5</v>
      </c>
      <c r="W17" s="12">
        <f>SUM(First:Last!P17)</f>
        <v>0</v>
      </c>
      <c r="X17" s="19">
        <f>SUM(First:Last!Q17)</f>
        <v>0</v>
      </c>
      <c r="Y17" s="19">
        <f>SUM(First:Last!R17)</f>
        <v>0</v>
      </c>
      <c r="Z17" s="19">
        <f>SUM(First:Last!S17)</f>
        <v>0</v>
      </c>
      <c r="AA17" s="19">
        <f>SUM(First:Last!T17)</f>
        <v>0</v>
      </c>
      <c r="AB17" s="19">
        <f>SUM(First:Last!U17)</f>
        <v>0</v>
      </c>
      <c r="AC17" s="19">
        <f>SUM(First:Last!V17)</f>
        <v>0</v>
      </c>
      <c r="AD17" s="10">
        <f>'Event Inputs'!$B13</f>
        <v>0</v>
      </c>
      <c r="AE17" s="10">
        <f>'Event Inputs'!$C13</f>
        <v>0</v>
      </c>
      <c r="AF17" s="36" t="str">
        <f t="shared" si="4"/>
        <v>8zzzzzzz</v>
      </c>
      <c r="AG17" t="str">
        <f t="shared" si="5"/>
        <v>8zzzzzzz</v>
      </c>
      <c r="AH17" t="str">
        <f t="shared" si="6"/>
        <v>5zzzzzzz</v>
      </c>
    </row>
    <row r="18" spans="1:34" x14ac:dyDescent="0.35">
      <c r="A18" s="13">
        <v>15</v>
      </c>
      <c r="B18" s="13" t="str">
        <f>IF(A18&lt;='Event Inputs'!$C$44,VLOOKUP($A18,$U$4:$AE$44,2,FALSE),"")</f>
        <v/>
      </c>
      <c r="C18" t="str">
        <f>IF(A18&lt;='Event Inputs'!$C$44,VLOOKUP($A18,$U$4:$AE$44,11,FALSE),"")</f>
        <v/>
      </c>
      <c r="D18" s="13" t="str">
        <f>IF(A18&lt;='Event Inputs'!$C$44,VLOOKUP($A18,$U$4:$AE$44,3,FALSE),"")</f>
        <v/>
      </c>
      <c r="E18" s="13" t="str">
        <f>IF(A18&lt;='Event Inputs'!$C$44,VLOOKUP($A18,$R$4:$AE$44,2,FALSE),"")</f>
        <v/>
      </c>
      <c r="F18" t="str">
        <f>IF(A18&lt;='Event Inputs'!$C$44,VLOOKUP($A18,$R$4:$AE$44,14,FALSE),"")</f>
        <v/>
      </c>
      <c r="G18" s="13" t="str">
        <f>IF(A18&lt;='Event Inputs'!$C$44,VLOOKUP($A18,$R$4:$AE$44,3,FALSE),"")</f>
        <v/>
      </c>
      <c r="H18" t="str">
        <f>IF(A18&lt;='Event Inputs'!$C$44,VLOOKUP($A18,$O$4:$AE$44,2,FALSE),"")</f>
        <v/>
      </c>
      <c r="I18" t="str">
        <f>IF(A18&lt;='Event Inputs'!$C$44,VLOOKUP($A18,$O$4:$AE$44,17,FALSE),"")</f>
        <v/>
      </c>
      <c r="J18" s="13" t="str">
        <f>IF(A18&lt;='Event Inputs'!$C$44,VLOOKUP($A18,$O$4:$W$44,3,FALSE),"")</f>
        <v/>
      </c>
      <c r="M18" s="10">
        <f>'Event Inputs'!$B14</f>
        <v>0</v>
      </c>
      <c r="N18" s="10">
        <f>'Event Inputs'!$C14</f>
        <v>0</v>
      </c>
      <c r="O18" s="7">
        <f>COUNTIF(Overall,"&lt;"&amp;AF18)+SUM(IF(AF18=$AF$4:AF18,1,0))</f>
        <v>8</v>
      </c>
      <c r="P18" s="7">
        <f t="shared" si="0"/>
        <v>8</v>
      </c>
      <c r="Q18" s="7">
        <f t="shared" si="1"/>
        <v>0</v>
      </c>
      <c r="R18" s="25">
        <f>COUNTIF(Female,"&lt;"&amp;AG18)+SUM(IF(AG18=AG$4:$AG18,1,0))</f>
        <v>8</v>
      </c>
      <c r="S18" s="25">
        <f t="shared" si="2"/>
        <v>8</v>
      </c>
      <c r="T18" s="25">
        <f>SUM(First:Last!O18)</f>
        <v>0</v>
      </c>
      <c r="U18" s="12">
        <f>COUNTIF(Male,"&lt;"&amp;AH18)+SUM(IF(AH18=AH$4:$AH18,1,0))</f>
        <v>8</v>
      </c>
      <c r="V18" s="12">
        <f t="shared" si="3"/>
        <v>5</v>
      </c>
      <c r="W18" s="12">
        <f>SUM(First:Last!P18)</f>
        <v>0</v>
      </c>
      <c r="X18" s="19">
        <f>SUM(First:Last!Q18)</f>
        <v>0</v>
      </c>
      <c r="Y18" s="19">
        <f>SUM(First:Last!R18)</f>
        <v>0</v>
      </c>
      <c r="Z18" s="19">
        <f>SUM(First:Last!S18)</f>
        <v>0</v>
      </c>
      <c r="AA18" s="19">
        <f>SUM(First:Last!T18)</f>
        <v>0</v>
      </c>
      <c r="AB18" s="19">
        <f>SUM(First:Last!U18)</f>
        <v>0</v>
      </c>
      <c r="AC18" s="19">
        <f>SUM(First:Last!V18)</f>
        <v>0</v>
      </c>
      <c r="AD18" s="10">
        <f>'Event Inputs'!$B14</f>
        <v>0</v>
      </c>
      <c r="AE18" s="10">
        <f>'Event Inputs'!$C14</f>
        <v>0</v>
      </c>
      <c r="AF18" s="36" t="str">
        <f t="shared" si="4"/>
        <v>8zzzzzzz</v>
      </c>
      <c r="AG18" t="str">
        <f t="shared" si="5"/>
        <v>8zzzzzzz</v>
      </c>
      <c r="AH18" t="str">
        <f t="shared" si="6"/>
        <v>5zzzzzzz</v>
      </c>
    </row>
    <row r="19" spans="1:34" x14ac:dyDescent="0.35">
      <c r="A19" s="13">
        <v>16</v>
      </c>
      <c r="B19" s="13" t="str">
        <f>IF(A19&lt;='Event Inputs'!$C$44,VLOOKUP($A19,$U$4:$AE$44,2,FALSE),"")</f>
        <v/>
      </c>
      <c r="C19" t="str">
        <f>IF(A19&lt;='Event Inputs'!$C$44,VLOOKUP($A19,$U$4:$AE$44,11,FALSE),"")</f>
        <v/>
      </c>
      <c r="D19" s="13" t="str">
        <f>IF(A19&lt;='Event Inputs'!$C$44,VLOOKUP($A19,$U$4:$AE$44,3,FALSE),"")</f>
        <v/>
      </c>
      <c r="E19" s="13" t="str">
        <f>IF(A19&lt;='Event Inputs'!$C$44,VLOOKUP($A19,$R$4:$AE$44,2,FALSE),"")</f>
        <v/>
      </c>
      <c r="F19" t="str">
        <f>IF(A19&lt;='Event Inputs'!$C$44,VLOOKUP($A19,$R$4:$AE$44,14,FALSE),"")</f>
        <v/>
      </c>
      <c r="G19" s="13" t="str">
        <f>IF(A19&lt;='Event Inputs'!$C$44,VLOOKUP($A19,$R$4:$AE$44,3,FALSE),"")</f>
        <v/>
      </c>
      <c r="H19" t="str">
        <f>IF(A19&lt;='Event Inputs'!$C$44,VLOOKUP($A19,$O$4:$AE$44,2,FALSE),"")</f>
        <v/>
      </c>
      <c r="I19" t="str">
        <f>IF(A19&lt;='Event Inputs'!$C$44,VLOOKUP($A19,$O$4:$AE$44,17,FALSE),"")</f>
        <v/>
      </c>
      <c r="J19" s="13" t="str">
        <f>IF(A19&lt;='Event Inputs'!$C$44,VLOOKUP($A19,$O$4:$W$44,3,FALSE),"")</f>
        <v/>
      </c>
      <c r="M19" s="10">
        <f>'Event Inputs'!$B15</f>
        <v>0</v>
      </c>
      <c r="N19" s="10">
        <f>'Event Inputs'!$C15</f>
        <v>0</v>
      </c>
      <c r="O19" s="7">
        <f>COUNTIF(Overall,"&lt;"&amp;AF19)+SUM(IF(AF19=$AF$4:AF19,1,0))</f>
        <v>8</v>
      </c>
      <c r="P19" s="7">
        <f t="shared" si="0"/>
        <v>8</v>
      </c>
      <c r="Q19" s="7">
        <f t="shared" si="1"/>
        <v>0</v>
      </c>
      <c r="R19" s="25">
        <f>COUNTIF(Female,"&lt;"&amp;AG19)+SUM(IF(AG19=AG$4:$AG19,1,0))</f>
        <v>8</v>
      </c>
      <c r="S19" s="25">
        <f t="shared" si="2"/>
        <v>8</v>
      </c>
      <c r="T19" s="25">
        <f>SUM(First:Last!O19)</f>
        <v>0</v>
      </c>
      <c r="U19" s="12">
        <f>COUNTIF(Male,"&lt;"&amp;AH19)+SUM(IF(AH19=AH$4:$AH19,1,0))</f>
        <v>8</v>
      </c>
      <c r="V19" s="12">
        <f t="shared" si="3"/>
        <v>5</v>
      </c>
      <c r="W19" s="12">
        <f>SUM(First:Last!P19)</f>
        <v>0</v>
      </c>
      <c r="X19" s="19">
        <f>SUM(First:Last!Q19)</f>
        <v>0</v>
      </c>
      <c r="Y19" s="19">
        <f>SUM(First:Last!R19)</f>
        <v>0</v>
      </c>
      <c r="Z19" s="19">
        <f>SUM(First:Last!S19)</f>
        <v>0</v>
      </c>
      <c r="AA19" s="19">
        <f>SUM(First:Last!T19)</f>
        <v>0</v>
      </c>
      <c r="AB19" s="19">
        <f>SUM(First:Last!U19)</f>
        <v>0</v>
      </c>
      <c r="AC19" s="19">
        <f>SUM(First:Last!V19)</f>
        <v>0</v>
      </c>
      <c r="AD19" s="10">
        <f>'Event Inputs'!$B15</f>
        <v>0</v>
      </c>
      <c r="AE19" s="10">
        <f>'Event Inputs'!$C15</f>
        <v>0</v>
      </c>
      <c r="AF19" s="36" t="str">
        <f t="shared" si="4"/>
        <v>8zzzzzzz</v>
      </c>
      <c r="AG19" t="str">
        <f t="shared" si="5"/>
        <v>8zzzzzzz</v>
      </c>
      <c r="AH19" t="str">
        <f t="shared" si="6"/>
        <v>5zzzzzzz</v>
      </c>
    </row>
    <row r="20" spans="1:34" x14ac:dyDescent="0.35">
      <c r="A20" s="13">
        <v>17</v>
      </c>
      <c r="B20" s="13" t="str">
        <f>IF(A20&lt;='Event Inputs'!$C$44,VLOOKUP($A20,$U$4:$AE$44,2,FALSE),"")</f>
        <v/>
      </c>
      <c r="C20" t="str">
        <f>IF(A20&lt;='Event Inputs'!$C$44,VLOOKUP($A20,$U$4:$AE$44,11,FALSE),"")</f>
        <v/>
      </c>
      <c r="D20" s="13" t="str">
        <f>IF(A20&lt;='Event Inputs'!$C$44,VLOOKUP($A20,$U$4:$AE$44,3,FALSE),"")</f>
        <v/>
      </c>
      <c r="E20" s="13" t="str">
        <f>IF(A20&lt;='Event Inputs'!$C$44,VLOOKUP($A20,$R$4:$AE$44,2,FALSE),"")</f>
        <v/>
      </c>
      <c r="F20" t="str">
        <f>IF(A20&lt;='Event Inputs'!$C$44,VLOOKUP($A20,$R$4:$AE$44,14,FALSE),"")</f>
        <v/>
      </c>
      <c r="G20" s="13" t="str">
        <f>IF(A20&lt;='Event Inputs'!$C$44,VLOOKUP($A20,$R$4:$AE$44,3,FALSE),"")</f>
        <v/>
      </c>
      <c r="H20" t="str">
        <f>IF(A20&lt;='Event Inputs'!$C$44,VLOOKUP($A20,$O$4:$AE$44,2,FALSE),"")</f>
        <v/>
      </c>
      <c r="I20" t="str">
        <f>IF(A20&lt;='Event Inputs'!$C$44,VLOOKUP($A20,$O$4:$AE$44,17,FALSE),"")</f>
        <v/>
      </c>
      <c r="J20" s="13" t="str">
        <f>IF(A20&lt;='Event Inputs'!$C$44,VLOOKUP($A20,$O$4:$W$44,3,FALSE),"")</f>
        <v/>
      </c>
      <c r="M20" s="10">
        <f>'Event Inputs'!$B16</f>
        <v>0</v>
      </c>
      <c r="N20" s="10">
        <f>'Event Inputs'!$C16</f>
        <v>0</v>
      </c>
      <c r="O20" s="7">
        <f>COUNTIF(Overall,"&lt;"&amp;AF20)+SUM(IF(AF20=$AF$4:AF20,1,0))</f>
        <v>8</v>
      </c>
      <c r="P20" s="7">
        <f t="shared" si="0"/>
        <v>8</v>
      </c>
      <c r="Q20" s="7">
        <f t="shared" si="1"/>
        <v>0</v>
      </c>
      <c r="R20" s="25">
        <f>COUNTIF(Female,"&lt;"&amp;AG20)+SUM(IF(AG20=AG$4:$AG20,1,0))</f>
        <v>8</v>
      </c>
      <c r="S20" s="25">
        <f t="shared" si="2"/>
        <v>8</v>
      </c>
      <c r="T20" s="25">
        <f>SUM(First:Last!O20)</f>
        <v>0</v>
      </c>
      <c r="U20" s="12">
        <f>COUNTIF(Male,"&lt;"&amp;AH20)+SUM(IF(AH20=AH$4:$AH20,1,0))</f>
        <v>8</v>
      </c>
      <c r="V20" s="12">
        <f t="shared" si="3"/>
        <v>5</v>
      </c>
      <c r="W20" s="12">
        <f>SUM(First:Last!P20)</f>
        <v>0</v>
      </c>
      <c r="X20" s="19">
        <f>SUM(First:Last!Q20)</f>
        <v>0</v>
      </c>
      <c r="Y20" s="19">
        <f>SUM(First:Last!R20)</f>
        <v>0</v>
      </c>
      <c r="Z20" s="19">
        <f>SUM(First:Last!S20)</f>
        <v>0</v>
      </c>
      <c r="AA20" s="19">
        <f>SUM(First:Last!T20)</f>
        <v>0</v>
      </c>
      <c r="AB20" s="19">
        <f>SUM(First:Last!U20)</f>
        <v>0</v>
      </c>
      <c r="AC20" s="19">
        <f>SUM(First:Last!V20)</f>
        <v>0</v>
      </c>
      <c r="AD20" s="10">
        <f>'Event Inputs'!$B16</f>
        <v>0</v>
      </c>
      <c r="AE20" s="10">
        <f>'Event Inputs'!$C16</f>
        <v>0</v>
      </c>
      <c r="AF20" s="36" t="str">
        <f t="shared" si="4"/>
        <v>8zzzzzzz</v>
      </c>
      <c r="AG20" t="str">
        <f t="shared" si="5"/>
        <v>8zzzzzzz</v>
      </c>
      <c r="AH20" t="str">
        <f t="shared" si="6"/>
        <v>5zzzzzzz</v>
      </c>
    </row>
    <row r="21" spans="1:34" x14ac:dyDescent="0.35">
      <c r="A21" s="13">
        <v>18</v>
      </c>
      <c r="B21" s="13" t="str">
        <f>IF(A21&lt;='Event Inputs'!$C$44,VLOOKUP($A21,$U$4:$AE$44,2,FALSE),"")</f>
        <v/>
      </c>
      <c r="C21" t="str">
        <f>IF(A21&lt;='Event Inputs'!$C$44,VLOOKUP($A21,$U$4:$AE$44,11,FALSE),"")</f>
        <v/>
      </c>
      <c r="D21" s="13" t="str">
        <f>IF(A21&lt;='Event Inputs'!$C$44,VLOOKUP($A21,$U$4:$AE$44,3,FALSE),"")</f>
        <v/>
      </c>
      <c r="E21" s="13" t="str">
        <f>IF(A21&lt;='Event Inputs'!$C$44,VLOOKUP($A21,$R$4:$AE$44,2,FALSE),"")</f>
        <v/>
      </c>
      <c r="F21" t="str">
        <f>IF(A21&lt;='Event Inputs'!$C$44,VLOOKUP($A21,$R$4:$AE$44,14,FALSE),"")</f>
        <v/>
      </c>
      <c r="G21" s="13" t="str">
        <f>IF(A21&lt;='Event Inputs'!$C$44,VLOOKUP($A21,$R$4:$AE$44,3,FALSE),"")</f>
        <v/>
      </c>
      <c r="H21" t="str">
        <f>IF(A21&lt;='Event Inputs'!$C$44,VLOOKUP($A21,$O$4:$AE$44,2,FALSE),"")</f>
        <v/>
      </c>
      <c r="I21" t="str">
        <f>IF(A21&lt;='Event Inputs'!$C$44,VLOOKUP($A21,$O$4:$AE$44,17,FALSE),"")</f>
        <v/>
      </c>
      <c r="J21" s="13" t="str">
        <f>IF(A21&lt;='Event Inputs'!$C$44,VLOOKUP($A21,$O$4:$W$44,3,FALSE),"")</f>
        <v/>
      </c>
      <c r="M21" s="10">
        <f>'Event Inputs'!$B17</f>
        <v>0</v>
      </c>
      <c r="N21" s="10">
        <f>'Event Inputs'!$C17</f>
        <v>0</v>
      </c>
      <c r="O21" s="7">
        <f>COUNTIF(Overall,"&lt;"&amp;AF21)+SUM(IF(AF21=$AF$4:AF21,1,0))</f>
        <v>8</v>
      </c>
      <c r="P21" s="7">
        <f t="shared" si="0"/>
        <v>8</v>
      </c>
      <c r="Q21" s="7">
        <f t="shared" si="1"/>
        <v>0</v>
      </c>
      <c r="R21" s="25">
        <f>COUNTIF(Female,"&lt;"&amp;AG21)+SUM(IF(AG21=AG$4:$AG21,1,0))</f>
        <v>8</v>
      </c>
      <c r="S21" s="25">
        <f t="shared" si="2"/>
        <v>8</v>
      </c>
      <c r="T21" s="25">
        <f>SUM(First:Last!O21)</f>
        <v>0</v>
      </c>
      <c r="U21" s="12">
        <f>COUNTIF(Male,"&lt;"&amp;AH21)+SUM(IF(AH21=AH$4:$AH21,1,0))</f>
        <v>8</v>
      </c>
      <c r="V21" s="12">
        <f t="shared" si="3"/>
        <v>5</v>
      </c>
      <c r="W21" s="12">
        <f>SUM(First:Last!P21)</f>
        <v>0</v>
      </c>
      <c r="X21" s="19">
        <f>SUM(First:Last!Q21)</f>
        <v>0</v>
      </c>
      <c r="Y21" s="19">
        <f>SUM(First:Last!R21)</f>
        <v>0</v>
      </c>
      <c r="Z21" s="19">
        <f>SUM(First:Last!S21)</f>
        <v>0</v>
      </c>
      <c r="AA21" s="19">
        <f>SUM(First:Last!T21)</f>
        <v>0</v>
      </c>
      <c r="AB21" s="19">
        <f>SUM(First:Last!U21)</f>
        <v>0</v>
      </c>
      <c r="AC21" s="19">
        <f>SUM(First:Last!V21)</f>
        <v>0</v>
      </c>
      <c r="AD21" s="10">
        <f>'Event Inputs'!$B17</f>
        <v>0</v>
      </c>
      <c r="AE21" s="10">
        <f>'Event Inputs'!$C17</f>
        <v>0</v>
      </c>
      <c r="AF21" s="36" t="str">
        <f t="shared" si="4"/>
        <v>8zzzzzzz</v>
      </c>
      <c r="AG21" t="str">
        <f t="shared" si="5"/>
        <v>8zzzzzzz</v>
      </c>
      <c r="AH21" t="str">
        <f t="shared" si="6"/>
        <v>5zzzzzzz</v>
      </c>
    </row>
    <row r="22" spans="1:34" x14ac:dyDescent="0.35">
      <c r="A22" s="13">
        <v>19</v>
      </c>
      <c r="B22" s="13" t="str">
        <f>IF(A22&lt;='Event Inputs'!$C$44,VLOOKUP($A22,$U$4:$AE$44,2,FALSE),"")</f>
        <v/>
      </c>
      <c r="C22" t="str">
        <f>IF(A22&lt;='Event Inputs'!$C$44,VLOOKUP($A22,$U$4:$AE$44,11,FALSE),"")</f>
        <v/>
      </c>
      <c r="D22" s="13" t="str">
        <f>IF(A22&lt;='Event Inputs'!$C$44,VLOOKUP($A22,$U$4:$AE$44,3,FALSE),"")</f>
        <v/>
      </c>
      <c r="E22" s="13" t="str">
        <f>IF(A22&lt;='Event Inputs'!$C$44,VLOOKUP($A22,$R$4:$AE$44,2,FALSE),"")</f>
        <v/>
      </c>
      <c r="F22" t="str">
        <f>IF(A22&lt;='Event Inputs'!$C$44,VLOOKUP($A22,$R$4:$AE$44,14,FALSE),"")</f>
        <v/>
      </c>
      <c r="G22" s="13" t="str">
        <f>IF(A22&lt;='Event Inputs'!$C$44,VLOOKUP($A22,$R$4:$AE$44,3,FALSE),"")</f>
        <v/>
      </c>
      <c r="H22" t="str">
        <f>IF(A22&lt;='Event Inputs'!$C$44,VLOOKUP($A22,$O$4:$AE$44,2,FALSE),"")</f>
        <v/>
      </c>
      <c r="I22" t="str">
        <f>IF(A22&lt;='Event Inputs'!$C$44,VLOOKUP($A22,$O$4:$AE$44,17,FALSE),"")</f>
        <v/>
      </c>
      <c r="J22" s="13" t="str">
        <f>IF(A22&lt;='Event Inputs'!$C$44,VLOOKUP($A22,$O$4:$W$44,3,FALSE),"")</f>
        <v/>
      </c>
      <c r="M22" s="10">
        <f>'Event Inputs'!$B18</f>
        <v>0</v>
      </c>
      <c r="N22" s="10">
        <f>'Event Inputs'!$C18</f>
        <v>0</v>
      </c>
      <c r="O22" s="7">
        <f>COUNTIF(Overall,"&lt;"&amp;AF22)+SUM(IF(AF22=$AF$4:AF22,1,0))</f>
        <v>8</v>
      </c>
      <c r="P22" s="7">
        <f t="shared" si="0"/>
        <v>8</v>
      </c>
      <c r="Q22" s="7">
        <f t="shared" si="1"/>
        <v>0</v>
      </c>
      <c r="R22" s="25">
        <f>COUNTIF(Female,"&lt;"&amp;AG22)+SUM(IF(AG22=AG$4:$AG22,1,0))</f>
        <v>8</v>
      </c>
      <c r="S22" s="25">
        <f t="shared" si="2"/>
        <v>8</v>
      </c>
      <c r="T22" s="25">
        <f>SUM(First:Last!O22)</f>
        <v>0</v>
      </c>
      <c r="U22" s="12">
        <f>COUNTIF(Male,"&lt;"&amp;AH22)+SUM(IF(AH22=AH$4:$AH22,1,0))</f>
        <v>8</v>
      </c>
      <c r="V22" s="12">
        <f t="shared" si="3"/>
        <v>5</v>
      </c>
      <c r="W22" s="12">
        <f>SUM(First:Last!P22)</f>
        <v>0</v>
      </c>
      <c r="X22" s="19">
        <f>SUM(First:Last!Q22)</f>
        <v>0</v>
      </c>
      <c r="Y22" s="19">
        <f>SUM(First:Last!R22)</f>
        <v>0</v>
      </c>
      <c r="Z22" s="19">
        <f>SUM(First:Last!S22)</f>
        <v>0</v>
      </c>
      <c r="AA22" s="19">
        <f>SUM(First:Last!T22)</f>
        <v>0</v>
      </c>
      <c r="AB22" s="19">
        <f>SUM(First:Last!U22)</f>
        <v>0</v>
      </c>
      <c r="AC22" s="19">
        <f>SUM(First:Last!V22)</f>
        <v>0</v>
      </c>
      <c r="AD22" s="10">
        <f>'Event Inputs'!$B18</f>
        <v>0</v>
      </c>
      <c r="AE22" s="10">
        <f>'Event Inputs'!$C18</f>
        <v>0</v>
      </c>
      <c r="AF22" s="36" t="str">
        <f t="shared" si="4"/>
        <v>8zzzzzzz</v>
      </c>
      <c r="AG22" t="str">
        <f t="shared" si="5"/>
        <v>8zzzzzzz</v>
      </c>
      <c r="AH22" t="str">
        <f t="shared" si="6"/>
        <v>5zzzzzzz</v>
      </c>
    </row>
    <row r="23" spans="1:34" x14ac:dyDescent="0.35">
      <c r="A23" s="13">
        <v>20</v>
      </c>
      <c r="B23" s="13" t="str">
        <f>IF(A23&lt;='Event Inputs'!$C$44,VLOOKUP($A23,$U$4:$AE$44,2,FALSE),"")</f>
        <v/>
      </c>
      <c r="C23" t="str">
        <f>IF(A23&lt;='Event Inputs'!$C$44,VLOOKUP($A23,$U$4:$AE$44,11,FALSE),"")</f>
        <v/>
      </c>
      <c r="D23" s="13" t="str">
        <f>IF(A23&lt;='Event Inputs'!$C$44,VLOOKUP($A23,$U$4:$AE$44,3,FALSE),"")</f>
        <v/>
      </c>
      <c r="E23" s="13" t="str">
        <f>IF(A23&lt;='Event Inputs'!$C$44,VLOOKUP($A23,$R$4:$AE$44,2,FALSE),"")</f>
        <v/>
      </c>
      <c r="F23" t="str">
        <f>IF(A23&lt;='Event Inputs'!$C$44,VLOOKUP($A23,$R$4:$AE$44,14,FALSE),"")</f>
        <v/>
      </c>
      <c r="G23" s="13" t="str">
        <f>IF(A23&lt;='Event Inputs'!$C$44,VLOOKUP($A23,$R$4:$AE$44,3,FALSE),"")</f>
        <v/>
      </c>
      <c r="H23" t="str">
        <f>IF(A23&lt;='Event Inputs'!$C$44,VLOOKUP($A23,$O$4:$AE$44,2,FALSE),"")</f>
        <v/>
      </c>
      <c r="I23" t="str">
        <f>IF(A23&lt;='Event Inputs'!$C$44,VLOOKUP($A23,$O$4:$AE$44,17,FALSE),"")</f>
        <v/>
      </c>
      <c r="J23" s="13" t="str">
        <f>IF(A23&lt;='Event Inputs'!$C$44,VLOOKUP($A23,$O$4:$W$44,3,FALSE),"")</f>
        <v/>
      </c>
      <c r="M23" s="10">
        <f>'Event Inputs'!$B19</f>
        <v>0</v>
      </c>
      <c r="N23" s="10">
        <f>'Event Inputs'!$C19</f>
        <v>0</v>
      </c>
      <c r="O23" s="7">
        <f>COUNTIF(Overall,"&lt;"&amp;AF23)+SUM(IF(AF23=$AF$4:AF23,1,0))</f>
        <v>8</v>
      </c>
      <c r="P23" s="7">
        <f t="shared" si="0"/>
        <v>8</v>
      </c>
      <c r="Q23" s="7">
        <f t="shared" si="1"/>
        <v>0</v>
      </c>
      <c r="R23" s="25">
        <f>COUNTIF(Female,"&lt;"&amp;AG23)+SUM(IF(AG23=AG$4:$AG23,1,0))</f>
        <v>8</v>
      </c>
      <c r="S23" s="25">
        <f t="shared" si="2"/>
        <v>8</v>
      </c>
      <c r="T23" s="25">
        <f>SUM(First:Last!O23)</f>
        <v>0</v>
      </c>
      <c r="U23" s="12">
        <f>COUNTIF(Male,"&lt;"&amp;AH23)+SUM(IF(AH23=AH$4:$AH23,1,0))</f>
        <v>8</v>
      </c>
      <c r="V23" s="12">
        <f t="shared" si="3"/>
        <v>5</v>
      </c>
      <c r="W23" s="12">
        <f>SUM(First:Last!P23)</f>
        <v>0</v>
      </c>
      <c r="X23" s="19">
        <f>SUM(First:Last!Q23)</f>
        <v>0</v>
      </c>
      <c r="Y23" s="19">
        <f>SUM(First:Last!R23)</f>
        <v>0</v>
      </c>
      <c r="Z23" s="19">
        <f>SUM(First:Last!S23)</f>
        <v>0</v>
      </c>
      <c r="AA23" s="19">
        <f>SUM(First:Last!T23)</f>
        <v>0</v>
      </c>
      <c r="AB23" s="19">
        <f>SUM(First:Last!U23)</f>
        <v>0</v>
      </c>
      <c r="AC23" s="19">
        <f>SUM(First:Last!V23)</f>
        <v>0</v>
      </c>
      <c r="AD23" s="10">
        <f>'Event Inputs'!$B19</f>
        <v>0</v>
      </c>
      <c r="AE23" s="10">
        <f>'Event Inputs'!$C19</f>
        <v>0</v>
      </c>
      <c r="AF23" s="36" t="str">
        <f t="shared" si="4"/>
        <v>8zzzzzzz</v>
      </c>
      <c r="AG23" t="str">
        <f t="shared" si="5"/>
        <v>8zzzzzzz</v>
      </c>
      <c r="AH23" t="str">
        <f t="shared" si="6"/>
        <v>5zzzzzzz</v>
      </c>
    </row>
    <row r="24" spans="1:34" x14ac:dyDescent="0.35">
      <c r="A24" s="13">
        <v>21</v>
      </c>
      <c r="B24" s="13" t="str">
        <f>IF(A24&lt;='Event Inputs'!$C$44,VLOOKUP($A24,$U$4:$AE$44,2,FALSE),"")</f>
        <v/>
      </c>
      <c r="C24" t="str">
        <f>IF(A24&lt;='Event Inputs'!$C$44,VLOOKUP($A24,$U$4:$AE$44,11,FALSE),"")</f>
        <v/>
      </c>
      <c r="D24" s="13" t="str">
        <f>IF(A24&lt;='Event Inputs'!$C$44,VLOOKUP($A24,$U$4:$AE$44,3,FALSE),"")</f>
        <v/>
      </c>
      <c r="E24" s="13" t="str">
        <f>IF(A24&lt;='Event Inputs'!$C$44,VLOOKUP($A24,$R$4:$AE$44,2,FALSE),"")</f>
        <v/>
      </c>
      <c r="F24" t="str">
        <f>IF(A24&lt;='Event Inputs'!$C$44,VLOOKUP($A24,$R$4:$AE$44,14,FALSE),"")</f>
        <v/>
      </c>
      <c r="G24" s="13" t="str">
        <f>IF(A24&lt;='Event Inputs'!$C$44,VLOOKUP($A24,$R$4:$AE$44,3,FALSE),"")</f>
        <v/>
      </c>
      <c r="H24" t="str">
        <f>IF(A24&lt;='Event Inputs'!$C$44,VLOOKUP($A24,$O$4:$AE$44,2,FALSE),"")</f>
        <v/>
      </c>
      <c r="I24" t="str">
        <f>IF(A24&lt;='Event Inputs'!$C$44,VLOOKUP($A24,$O$4:$AE$44,17,FALSE),"")</f>
        <v/>
      </c>
      <c r="J24" s="13" t="str">
        <f>IF(A24&lt;='Event Inputs'!$C$44,VLOOKUP($A24,$O$4:$W$44,3,FALSE),"")</f>
        <v/>
      </c>
      <c r="M24" s="10">
        <f>'Event Inputs'!$B20</f>
        <v>0</v>
      </c>
      <c r="N24" s="10">
        <f>'Event Inputs'!$C20</f>
        <v>0</v>
      </c>
      <c r="O24" s="7">
        <f>COUNTIF(Overall,"&lt;"&amp;AF24)+SUM(IF(AF24=$AF$4:AF24,1,0))</f>
        <v>8</v>
      </c>
      <c r="P24" s="7">
        <f t="shared" si="0"/>
        <v>8</v>
      </c>
      <c r="Q24" s="7">
        <f t="shared" si="1"/>
        <v>0</v>
      </c>
      <c r="R24" s="25">
        <f>COUNTIF(Female,"&lt;"&amp;AG24)+SUM(IF(AG24=AG$4:$AG24,1,0))</f>
        <v>8</v>
      </c>
      <c r="S24" s="25">
        <f t="shared" si="2"/>
        <v>8</v>
      </c>
      <c r="T24" s="25">
        <f>SUM(First:Last!O24)</f>
        <v>0</v>
      </c>
      <c r="U24" s="12">
        <f>COUNTIF(Male,"&lt;"&amp;AH24)+SUM(IF(AH24=AH$4:$AH24,1,0))</f>
        <v>8</v>
      </c>
      <c r="V24" s="12">
        <f t="shared" si="3"/>
        <v>5</v>
      </c>
      <c r="W24" s="12">
        <f>SUM(First:Last!P24)</f>
        <v>0</v>
      </c>
      <c r="X24" s="19">
        <f>SUM(First:Last!Q24)</f>
        <v>0</v>
      </c>
      <c r="Y24" s="19">
        <f>SUM(First:Last!R24)</f>
        <v>0</v>
      </c>
      <c r="Z24" s="19">
        <f>SUM(First:Last!S24)</f>
        <v>0</v>
      </c>
      <c r="AA24" s="19">
        <f>SUM(First:Last!T24)</f>
        <v>0</v>
      </c>
      <c r="AB24" s="19">
        <f>SUM(First:Last!U24)</f>
        <v>0</v>
      </c>
      <c r="AC24" s="19">
        <f>SUM(First:Last!V24)</f>
        <v>0</v>
      </c>
      <c r="AD24" s="10">
        <f>'Event Inputs'!$B20</f>
        <v>0</v>
      </c>
      <c r="AE24" s="10">
        <f>'Event Inputs'!$C20</f>
        <v>0</v>
      </c>
      <c r="AF24" s="36" t="str">
        <f t="shared" si="4"/>
        <v>8zzzzzzz</v>
      </c>
      <c r="AG24" t="str">
        <f t="shared" si="5"/>
        <v>8zzzzzzz</v>
      </c>
      <c r="AH24" t="str">
        <f t="shared" si="6"/>
        <v>5zzzzzzz</v>
      </c>
    </row>
    <row r="25" spans="1:34" x14ac:dyDescent="0.35">
      <c r="A25" s="13">
        <v>22</v>
      </c>
      <c r="B25" s="13" t="str">
        <f>IF(A25&lt;='Event Inputs'!$C$44,VLOOKUP($A25,$U$4:$AE$44,2,FALSE),"")</f>
        <v/>
      </c>
      <c r="C25" t="str">
        <f>IF(A25&lt;='Event Inputs'!$C$44,VLOOKUP($A25,$U$4:$AE$44,11,FALSE),"")</f>
        <v/>
      </c>
      <c r="D25" s="13" t="str">
        <f>IF(A25&lt;='Event Inputs'!$C$44,VLOOKUP($A25,$U$4:$AE$44,3,FALSE),"")</f>
        <v/>
      </c>
      <c r="E25" s="13" t="str">
        <f>IF(A25&lt;='Event Inputs'!$C$44,VLOOKUP($A25,$R$4:$AE$44,2,FALSE),"")</f>
        <v/>
      </c>
      <c r="F25" t="str">
        <f>IF(A25&lt;='Event Inputs'!$C$44,VLOOKUP($A25,$R$4:$AE$44,14,FALSE),"")</f>
        <v/>
      </c>
      <c r="G25" s="13" t="str">
        <f>IF(A25&lt;='Event Inputs'!$C$44,VLOOKUP($A25,$R$4:$AE$44,3,FALSE),"")</f>
        <v/>
      </c>
      <c r="H25" t="str">
        <f>IF(A25&lt;='Event Inputs'!$C$44,VLOOKUP($A25,$O$4:$AE$44,2,FALSE),"")</f>
        <v/>
      </c>
      <c r="I25" t="str">
        <f>IF(A25&lt;='Event Inputs'!$C$44,VLOOKUP($A25,$O$4:$AE$44,17,FALSE),"")</f>
        <v/>
      </c>
      <c r="J25" s="13" t="str">
        <f>IF(A25&lt;='Event Inputs'!$C$44,VLOOKUP($A25,$O$4:$W$44,3,FALSE),"")</f>
        <v/>
      </c>
      <c r="M25" s="10">
        <f>'Event Inputs'!$B21</f>
        <v>0</v>
      </c>
      <c r="N25" s="10">
        <f>'Event Inputs'!$C21</f>
        <v>0</v>
      </c>
      <c r="O25" s="7">
        <f>COUNTIF(Overall,"&lt;"&amp;AF25)+SUM(IF(AF25=$AF$4:AF25,1,0))</f>
        <v>8</v>
      </c>
      <c r="P25" s="7">
        <f t="shared" si="0"/>
        <v>8</v>
      </c>
      <c r="Q25" s="7">
        <f t="shared" si="1"/>
        <v>0</v>
      </c>
      <c r="R25" s="25">
        <f>COUNTIF(Female,"&lt;"&amp;AG25)+SUM(IF(AG25=AG$4:$AG25,1,0))</f>
        <v>8</v>
      </c>
      <c r="S25" s="25">
        <f t="shared" si="2"/>
        <v>8</v>
      </c>
      <c r="T25" s="25">
        <f>SUM(First:Last!O25)</f>
        <v>0</v>
      </c>
      <c r="U25" s="12">
        <f>COUNTIF(Male,"&lt;"&amp;AH25)+SUM(IF(AH25=AH$4:$AH25,1,0))</f>
        <v>8</v>
      </c>
      <c r="V25" s="12">
        <f t="shared" si="3"/>
        <v>5</v>
      </c>
      <c r="W25" s="12">
        <f>SUM(First:Last!P25)</f>
        <v>0</v>
      </c>
      <c r="X25" s="19">
        <f>SUM(First:Last!Q25)</f>
        <v>0</v>
      </c>
      <c r="Y25" s="19">
        <f>SUM(First:Last!R25)</f>
        <v>0</v>
      </c>
      <c r="Z25" s="19">
        <f>SUM(First:Last!S25)</f>
        <v>0</v>
      </c>
      <c r="AA25" s="19">
        <f>SUM(First:Last!T25)</f>
        <v>0</v>
      </c>
      <c r="AB25" s="19">
        <f>SUM(First:Last!U25)</f>
        <v>0</v>
      </c>
      <c r="AC25" s="19">
        <f>SUM(First:Last!V25)</f>
        <v>0</v>
      </c>
      <c r="AD25" s="10">
        <f>'Event Inputs'!$B21</f>
        <v>0</v>
      </c>
      <c r="AE25" s="10">
        <f>'Event Inputs'!$C21</f>
        <v>0</v>
      </c>
      <c r="AF25" s="36" t="str">
        <f t="shared" si="4"/>
        <v>8zzzzzzz</v>
      </c>
      <c r="AG25" t="str">
        <f t="shared" si="5"/>
        <v>8zzzzzzz</v>
      </c>
      <c r="AH25" t="str">
        <f t="shared" si="6"/>
        <v>5zzzzzzz</v>
      </c>
    </row>
    <row r="26" spans="1:34" x14ac:dyDescent="0.35">
      <c r="A26" s="13">
        <v>23</v>
      </c>
      <c r="B26" s="13" t="str">
        <f>IF(A26&lt;='Event Inputs'!$C$44,VLOOKUP($A26,$U$4:$AE$44,2,FALSE),"")</f>
        <v/>
      </c>
      <c r="C26" t="str">
        <f>IF(A26&lt;='Event Inputs'!$C$44,VLOOKUP($A26,$U$4:$AE$44,11,FALSE),"")</f>
        <v/>
      </c>
      <c r="D26" s="13" t="str">
        <f>IF(A26&lt;='Event Inputs'!$C$44,VLOOKUP($A26,$U$4:$AE$44,3,FALSE),"")</f>
        <v/>
      </c>
      <c r="E26" s="13" t="str">
        <f>IF(A26&lt;='Event Inputs'!$C$44,VLOOKUP($A26,$R$4:$AE$44,2,FALSE),"")</f>
        <v/>
      </c>
      <c r="F26" t="str">
        <f>IF(A26&lt;='Event Inputs'!$C$44,VLOOKUP($A26,$R$4:$AE$44,14,FALSE),"")</f>
        <v/>
      </c>
      <c r="G26" s="13" t="str">
        <f>IF(A26&lt;='Event Inputs'!$C$44,VLOOKUP($A26,$R$4:$AE$44,3,FALSE),"")</f>
        <v/>
      </c>
      <c r="H26" t="str">
        <f>IF(A26&lt;='Event Inputs'!$C$44,VLOOKUP($A26,$O$4:$AE$44,2,FALSE),"")</f>
        <v/>
      </c>
      <c r="I26" t="str">
        <f>IF(A26&lt;='Event Inputs'!$C$44,VLOOKUP($A26,$O$4:$AE$44,17,FALSE),"")</f>
        <v/>
      </c>
      <c r="J26" s="13" t="str">
        <f>IF(A26&lt;='Event Inputs'!$C$44,VLOOKUP($A26,$O$4:$W$44,3,FALSE),"")</f>
        <v/>
      </c>
      <c r="M26" s="10">
        <f>'Event Inputs'!$B22</f>
        <v>0</v>
      </c>
      <c r="N26" s="10">
        <f>'Event Inputs'!$C22</f>
        <v>0</v>
      </c>
      <c r="O26" s="7">
        <f>COUNTIF(Overall,"&lt;"&amp;AF26)+SUM(IF(AF26=$AF$4:AF26,1,0))</f>
        <v>8</v>
      </c>
      <c r="P26" s="7">
        <f t="shared" si="0"/>
        <v>8</v>
      </c>
      <c r="Q26" s="7">
        <f t="shared" si="1"/>
        <v>0</v>
      </c>
      <c r="R26" s="25">
        <f>COUNTIF(Female,"&lt;"&amp;AG26)+SUM(IF(AG26=AG$4:$AG26,1,0))</f>
        <v>8</v>
      </c>
      <c r="S26" s="25">
        <f t="shared" si="2"/>
        <v>8</v>
      </c>
      <c r="T26" s="25">
        <f>SUM(First:Last!O26)</f>
        <v>0</v>
      </c>
      <c r="U26" s="12">
        <f>COUNTIF(Male,"&lt;"&amp;AH26)+SUM(IF(AH26=AH$4:$AH26,1,0))</f>
        <v>8</v>
      </c>
      <c r="V26" s="12">
        <f t="shared" si="3"/>
        <v>5</v>
      </c>
      <c r="W26" s="12">
        <f>SUM(First:Last!P26)</f>
        <v>0</v>
      </c>
      <c r="X26" s="19">
        <f>SUM(First:Last!Q26)</f>
        <v>0</v>
      </c>
      <c r="Y26" s="19">
        <f>SUM(First:Last!R26)</f>
        <v>0</v>
      </c>
      <c r="Z26" s="19">
        <f>SUM(First:Last!S26)</f>
        <v>0</v>
      </c>
      <c r="AA26" s="19">
        <f>SUM(First:Last!T26)</f>
        <v>0</v>
      </c>
      <c r="AB26" s="19">
        <f>SUM(First:Last!U26)</f>
        <v>0</v>
      </c>
      <c r="AC26" s="19">
        <f>SUM(First:Last!V26)</f>
        <v>0</v>
      </c>
      <c r="AD26" s="10">
        <f>'Event Inputs'!$B22</f>
        <v>0</v>
      </c>
      <c r="AE26" s="10">
        <f>'Event Inputs'!$C22</f>
        <v>0</v>
      </c>
      <c r="AF26" s="36" t="str">
        <f t="shared" si="4"/>
        <v>8zzzzzzz</v>
      </c>
      <c r="AG26" t="str">
        <f t="shared" si="5"/>
        <v>8zzzzzzz</v>
      </c>
      <c r="AH26" t="str">
        <f t="shared" si="6"/>
        <v>5zzzzzzz</v>
      </c>
    </row>
    <row r="27" spans="1:34" x14ac:dyDescent="0.35">
      <c r="A27" s="13">
        <v>24</v>
      </c>
      <c r="B27" s="13" t="str">
        <f>IF(A27&lt;='Event Inputs'!$C$44,VLOOKUP($A27,$U$4:$AE$44,2,FALSE),"")</f>
        <v/>
      </c>
      <c r="C27" t="str">
        <f>IF(A27&lt;='Event Inputs'!$C$44,VLOOKUP($A27,$U$4:$AE$44,11,FALSE),"")</f>
        <v/>
      </c>
      <c r="D27" s="13" t="str">
        <f>IF(A27&lt;='Event Inputs'!$C$44,VLOOKUP($A27,$U$4:$AE$44,3,FALSE),"")</f>
        <v/>
      </c>
      <c r="E27" s="13" t="str">
        <f>IF(A27&lt;='Event Inputs'!$C$44,VLOOKUP($A27,$R$4:$AE$44,2,FALSE),"")</f>
        <v/>
      </c>
      <c r="F27" t="str">
        <f>IF(A27&lt;='Event Inputs'!$C$44,VLOOKUP($A27,$R$4:$AE$44,14,FALSE),"")</f>
        <v/>
      </c>
      <c r="G27" s="13" t="str">
        <f>IF(A27&lt;='Event Inputs'!$C$44,VLOOKUP($A27,$R$4:$AE$44,3,FALSE),"")</f>
        <v/>
      </c>
      <c r="H27" t="str">
        <f>IF(A27&lt;='Event Inputs'!$C$44,VLOOKUP($A27,$O$4:$AE$44,2,FALSE),"")</f>
        <v/>
      </c>
      <c r="I27" t="str">
        <f>IF(A27&lt;='Event Inputs'!$C$44,VLOOKUP($A27,$O$4:$AE$44,17,FALSE),"")</f>
        <v/>
      </c>
      <c r="J27" s="13" t="str">
        <f>IF(A27&lt;='Event Inputs'!$C$44,VLOOKUP($A27,$O$4:$W$44,3,FALSE),"")</f>
        <v/>
      </c>
      <c r="M27" s="10">
        <f>'Event Inputs'!$B23</f>
        <v>0</v>
      </c>
      <c r="N27" s="10">
        <f>'Event Inputs'!$C23</f>
        <v>0</v>
      </c>
      <c r="O27" s="7">
        <f>COUNTIF(Overall,"&lt;"&amp;AF27)+SUM(IF(AF27=$AF$4:AF27,1,0))</f>
        <v>8</v>
      </c>
      <c r="P27" s="7">
        <f t="shared" si="0"/>
        <v>8</v>
      </c>
      <c r="Q27" s="7">
        <f t="shared" si="1"/>
        <v>0</v>
      </c>
      <c r="R27" s="25">
        <f>COUNTIF(Female,"&lt;"&amp;AG27)+SUM(IF(AG27=AG$4:$AG27,1,0))</f>
        <v>8</v>
      </c>
      <c r="S27" s="25">
        <f t="shared" si="2"/>
        <v>8</v>
      </c>
      <c r="T27" s="25">
        <f>SUM(First:Last!O27)</f>
        <v>0</v>
      </c>
      <c r="U27" s="12">
        <f>COUNTIF(Male,"&lt;"&amp;AH27)+SUM(IF(AH27=AH$4:$AH27,1,0))</f>
        <v>8</v>
      </c>
      <c r="V27" s="12">
        <f t="shared" si="3"/>
        <v>5</v>
      </c>
      <c r="W27" s="12">
        <f>SUM(First:Last!P27)</f>
        <v>0</v>
      </c>
      <c r="X27" s="19">
        <f>SUM(First:Last!Q27)</f>
        <v>0</v>
      </c>
      <c r="Y27" s="19">
        <f>SUM(First:Last!R27)</f>
        <v>0</v>
      </c>
      <c r="Z27" s="19">
        <f>SUM(First:Last!S27)</f>
        <v>0</v>
      </c>
      <c r="AA27" s="19">
        <f>SUM(First:Last!T27)</f>
        <v>0</v>
      </c>
      <c r="AB27" s="19">
        <f>SUM(First:Last!U27)</f>
        <v>0</v>
      </c>
      <c r="AC27" s="19">
        <f>SUM(First:Last!V27)</f>
        <v>0</v>
      </c>
      <c r="AD27" s="10">
        <f>'Event Inputs'!$B23</f>
        <v>0</v>
      </c>
      <c r="AE27" s="10">
        <f>'Event Inputs'!$C23</f>
        <v>0</v>
      </c>
      <c r="AF27" s="36" t="str">
        <f t="shared" si="4"/>
        <v>8zzzzzzz</v>
      </c>
      <c r="AG27" t="str">
        <f t="shared" si="5"/>
        <v>8zzzzzzz</v>
      </c>
      <c r="AH27" t="str">
        <f t="shared" si="6"/>
        <v>5zzzzzzz</v>
      </c>
    </row>
    <row r="28" spans="1:34" x14ac:dyDescent="0.35">
      <c r="A28" s="13">
        <v>25</v>
      </c>
      <c r="B28" s="13" t="str">
        <f>IF(A28&lt;='Event Inputs'!$C$44,VLOOKUP($A28,$U$4:$AE$44,2,FALSE),"")</f>
        <v/>
      </c>
      <c r="C28" t="str">
        <f>IF(A28&lt;='Event Inputs'!$C$44,VLOOKUP($A28,$U$4:$AE$44,11,FALSE),"")</f>
        <v/>
      </c>
      <c r="D28" s="13" t="str">
        <f>IF(A28&lt;='Event Inputs'!$C$44,VLOOKUP($A28,$U$4:$AE$44,3,FALSE),"")</f>
        <v/>
      </c>
      <c r="E28" s="13" t="str">
        <f>IF(A28&lt;='Event Inputs'!$C$44,VLOOKUP($A28,$R$4:$AE$44,2,FALSE),"")</f>
        <v/>
      </c>
      <c r="F28" t="str">
        <f>IF(A28&lt;='Event Inputs'!$C$44,VLOOKUP($A28,$R$4:$AE$44,14,FALSE),"")</f>
        <v/>
      </c>
      <c r="G28" s="13" t="str">
        <f>IF(A28&lt;='Event Inputs'!$C$44,VLOOKUP($A28,$R$4:$AE$44,3,FALSE),"")</f>
        <v/>
      </c>
      <c r="H28" t="str">
        <f>IF(A28&lt;='Event Inputs'!$C$44,VLOOKUP($A28,$O$4:$AE$44,2,FALSE),"")</f>
        <v/>
      </c>
      <c r="I28" t="str">
        <f>IF(A28&lt;='Event Inputs'!$C$44,VLOOKUP($A28,$O$4:$AE$44,17,FALSE),"")</f>
        <v/>
      </c>
      <c r="J28" s="13" t="str">
        <f>IF(A28&lt;='Event Inputs'!$C$44,VLOOKUP($A28,$O$4:$W$44,3,FALSE),"")</f>
        <v/>
      </c>
      <c r="M28" s="10">
        <f>'Event Inputs'!$B24</f>
        <v>0</v>
      </c>
      <c r="N28" s="10">
        <f>'Event Inputs'!$C24</f>
        <v>0</v>
      </c>
      <c r="O28" s="7">
        <f>COUNTIF(Overall,"&lt;"&amp;AF28)+SUM(IF(AF28=$AF$4:AF28,1,0))</f>
        <v>8</v>
      </c>
      <c r="P28" s="7">
        <f t="shared" si="0"/>
        <v>8</v>
      </c>
      <c r="Q28" s="7">
        <f t="shared" si="1"/>
        <v>0</v>
      </c>
      <c r="R28" s="25">
        <f>COUNTIF(Female,"&lt;"&amp;AG28)+SUM(IF(AG28=AG$4:$AG28,1,0))</f>
        <v>8</v>
      </c>
      <c r="S28" s="25">
        <f t="shared" si="2"/>
        <v>8</v>
      </c>
      <c r="T28" s="25">
        <f>SUM(First:Last!O28)</f>
        <v>0</v>
      </c>
      <c r="U28" s="12">
        <f>COUNTIF(Male,"&lt;"&amp;AH28)+SUM(IF(AH28=AH$4:$AH28,1,0))</f>
        <v>8</v>
      </c>
      <c r="V28" s="12">
        <f t="shared" si="3"/>
        <v>5</v>
      </c>
      <c r="W28" s="12">
        <f>SUM(First:Last!P28)</f>
        <v>0</v>
      </c>
      <c r="X28" s="19">
        <f>SUM(First:Last!Q28)</f>
        <v>0</v>
      </c>
      <c r="Y28" s="19">
        <f>SUM(First:Last!R28)</f>
        <v>0</v>
      </c>
      <c r="Z28" s="19">
        <f>SUM(First:Last!S28)</f>
        <v>0</v>
      </c>
      <c r="AA28" s="19">
        <f>SUM(First:Last!T28)</f>
        <v>0</v>
      </c>
      <c r="AB28" s="19">
        <f>SUM(First:Last!U28)</f>
        <v>0</v>
      </c>
      <c r="AC28" s="19">
        <f>SUM(First:Last!V28)</f>
        <v>0</v>
      </c>
      <c r="AD28" s="10">
        <f>'Event Inputs'!$B24</f>
        <v>0</v>
      </c>
      <c r="AE28" s="10">
        <f>'Event Inputs'!$C24</f>
        <v>0</v>
      </c>
      <c r="AF28" s="36" t="str">
        <f t="shared" si="4"/>
        <v>8zzzzzzz</v>
      </c>
      <c r="AG28" t="str">
        <f t="shared" si="5"/>
        <v>8zzzzzzz</v>
      </c>
      <c r="AH28" t="str">
        <f t="shared" si="6"/>
        <v>5zzzzzzz</v>
      </c>
    </row>
    <row r="29" spans="1:34" x14ac:dyDescent="0.35">
      <c r="A29" s="13">
        <v>26</v>
      </c>
      <c r="B29" s="13" t="str">
        <f>IF(A29&lt;='Event Inputs'!$C$44,VLOOKUP($A29,$U$4:$AE$44,2,FALSE),"")</f>
        <v/>
      </c>
      <c r="C29" t="str">
        <f>IF(A29&lt;='Event Inputs'!$C$44,VLOOKUP($A29,$U$4:$AE$44,11,FALSE),"")</f>
        <v/>
      </c>
      <c r="D29" s="13" t="str">
        <f>IF(A29&lt;='Event Inputs'!$C$44,VLOOKUP($A29,$U$4:$AE$44,3,FALSE),"")</f>
        <v/>
      </c>
      <c r="E29" s="13" t="str">
        <f>IF(A29&lt;='Event Inputs'!$C$44,VLOOKUP($A29,$R$4:$AE$44,2,FALSE),"")</f>
        <v/>
      </c>
      <c r="F29" t="str">
        <f>IF(A29&lt;='Event Inputs'!$C$44,VLOOKUP($A29,$R$4:$AE$44,14,FALSE),"")</f>
        <v/>
      </c>
      <c r="G29" s="13" t="str">
        <f>IF(A29&lt;='Event Inputs'!$C$44,VLOOKUP($A29,$R$4:$AE$44,3,FALSE),"")</f>
        <v/>
      </c>
      <c r="H29" t="str">
        <f>IF(A29&lt;='Event Inputs'!$C$44,VLOOKUP($A29,$O$4:$AE$44,2,FALSE),"")</f>
        <v/>
      </c>
      <c r="I29" t="str">
        <f>IF(A29&lt;='Event Inputs'!$C$44,VLOOKUP($A29,$O$4:$AE$44,17,FALSE),"")</f>
        <v/>
      </c>
      <c r="J29" s="13" t="str">
        <f>IF(A29&lt;='Event Inputs'!$C$44,VLOOKUP($A29,$O$4:$W$44,3,FALSE),"")</f>
        <v/>
      </c>
      <c r="M29" s="10">
        <f>'Event Inputs'!$B25</f>
        <v>0</v>
      </c>
      <c r="N29" s="10">
        <f>'Event Inputs'!$C25</f>
        <v>0</v>
      </c>
      <c r="O29" s="7">
        <f>COUNTIF(Overall,"&lt;"&amp;AF29)+SUM(IF(AF29=$AF$4:AF29,1,0))</f>
        <v>8</v>
      </c>
      <c r="P29" s="7">
        <f t="shared" si="0"/>
        <v>8</v>
      </c>
      <c r="Q29" s="7">
        <f t="shared" si="1"/>
        <v>0</v>
      </c>
      <c r="R29" s="25">
        <f>COUNTIF(Female,"&lt;"&amp;AG29)+SUM(IF(AG29=AG$4:$AG29,1,0))</f>
        <v>8</v>
      </c>
      <c r="S29" s="25">
        <f t="shared" si="2"/>
        <v>8</v>
      </c>
      <c r="T29" s="25">
        <f>SUM(First:Last!O29)</f>
        <v>0</v>
      </c>
      <c r="U29" s="12">
        <f>COUNTIF(Male,"&lt;"&amp;AH29)+SUM(IF(AH29=AH$4:$AH29,1,0))</f>
        <v>8</v>
      </c>
      <c r="V29" s="12">
        <f t="shared" si="3"/>
        <v>5</v>
      </c>
      <c r="W29" s="12">
        <f>SUM(First:Last!P29)</f>
        <v>0</v>
      </c>
      <c r="X29" s="19">
        <f>SUM(First:Last!Q29)</f>
        <v>0</v>
      </c>
      <c r="Y29" s="19">
        <f>SUM(First:Last!R29)</f>
        <v>0</v>
      </c>
      <c r="Z29" s="19">
        <f>SUM(First:Last!S29)</f>
        <v>0</v>
      </c>
      <c r="AA29" s="19">
        <f>SUM(First:Last!T29)</f>
        <v>0</v>
      </c>
      <c r="AB29" s="19">
        <f>SUM(First:Last!U29)</f>
        <v>0</v>
      </c>
      <c r="AC29" s="19">
        <f>SUM(First:Last!V29)</f>
        <v>0</v>
      </c>
      <c r="AD29" s="10">
        <f>'Event Inputs'!$B25</f>
        <v>0</v>
      </c>
      <c r="AE29" s="10">
        <f>'Event Inputs'!$C25</f>
        <v>0</v>
      </c>
      <c r="AF29" s="36" t="str">
        <f t="shared" si="4"/>
        <v>8zzzzzzz</v>
      </c>
      <c r="AG29" t="str">
        <f t="shared" si="5"/>
        <v>8zzzzzzz</v>
      </c>
      <c r="AH29" t="str">
        <f t="shared" si="6"/>
        <v>5zzzzzzz</v>
      </c>
    </row>
    <row r="30" spans="1:34" x14ac:dyDescent="0.35">
      <c r="A30" s="13">
        <v>27</v>
      </c>
      <c r="B30" s="13" t="str">
        <f>IF(A30&lt;='Event Inputs'!$C$44,VLOOKUP($A30,$U$4:$AE$44,2,FALSE),"")</f>
        <v/>
      </c>
      <c r="C30" t="str">
        <f>IF(A30&lt;='Event Inputs'!$C$44,VLOOKUP($A30,$U$4:$AE$44,11,FALSE),"")</f>
        <v/>
      </c>
      <c r="D30" s="13" t="str">
        <f>IF(A30&lt;='Event Inputs'!$C$44,VLOOKUP($A30,$U$4:$AE$44,3,FALSE),"")</f>
        <v/>
      </c>
      <c r="E30" s="13" t="str">
        <f>IF(A30&lt;='Event Inputs'!$C$44,VLOOKUP($A30,$R$4:$AE$44,2,FALSE),"")</f>
        <v/>
      </c>
      <c r="F30" t="str">
        <f>IF(A30&lt;='Event Inputs'!$C$44,VLOOKUP($A30,$R$4:$AE$44,14,FALSE),"")</f>
        <v/>
      </c>
      <c r="G30" s="13" t="str">
        <f>IF(A30&lt;='Event Inputs'!$C$44,VLOOKUP($A30,$R$4:$AE$44,3,FALSE),"")</f>
        <v/>
      </c>
      <c r="H30" t="str">
        <f>IF(A30&lt;='Event Inputs'!$C$44,VLOOKUP($A30,$O$4:$AE$44,2,FALSE),"")</f>
        <v/>
      </c>
      <c r="I30" t="str">
        <f>IF(A30&lt;='Event Inputs'!$C$44,VLOOKUP($A30,$O$4:$AE$44,17,FALSE),"")</f>
        <v/>
      </c>
      <c r="J30" s="13" t="str">
        <f>IF(A30&lt;='Event Inputs'!$C$44,VLOOKUP($A30,$O$4:$W$44,3,FALSE),"")</f>
        <v/>
      </c>
      <c r="M30" s="10">
        <f>'Event Inputs'!$B26</f>
        <v>0</v>
      </c>
      <c r="N30" s="10">
        <f>'Event Inputs'!$C26</f>
        <v>0</v>
      </c>
      <c r="O30" s="7">
        <f>COUNTIF(Overall,"&lt;"&amp;AF30)+SUM(IF(AF30=$AF$4:AF30,1,0))</f>
        <v>8</v>
      </c>
      <c r="P30" s="7">
        <f t="shared" si="0"/>
        <v>8</v>
      </c>
      <c r="Q30" s="7">
        <f t="shared" si="1"/>
        <v>0</v>
      </c>
      <c r="R30" s="25">
        <f>COUNTIF(Female,"&lt;"&amp;AG30)+SUM(IF(AG30=AG$4:$AG30,1,0))</f>
        <v>8</v>
      </c>
      <c r="S30" s="25">
        <f t="shared" si="2"/>
        <v>8</v>
      </c>
      <c r="T30" s="25">
        <f>SUM(First:Last!O30)</f>
        <v>0</v>
      </c>
      <c r="U30" s="12">
        <f>COUNTIF(Male,"&lt;"&amp;AH30)+SUM(IF(AH30=AH$4:$AH30,1,0))</f>
        <v>8</v>
      </c>
      <c r="V30" s="12">
        <f t="shared" si="3"/>
        <v>5</v>
      </c>
      <c r="W30" s="12">
        <f>SUM(First:Last!P30)</f>
        <v>0</v>
      </c>
      <c r="X30" s="19">
        <f>SUM(First:Last!Q30)</f>
        <v>0</v>
      </c>
      <c r="Y30" s="19">
        <f>SUM(First:Last!R30)</f>
        <v>0</v>
      </c>
      <c r="Z30" s="19">
        <f>SUM(First:Last!S30)</f>
        <v>0</v>
      </c>
      <c r="AA30" s="19">
        <f>SUM(First:Last!T30)</f>
        <v>0</v>
      </c>
      <c r="AB30" s="19">
        <f>SUM(First:Last!U30)</f>
        <v>0</v>
      </c>
      <c r="AC30" s="19">
        <f>SUM(First:Last!V30)</f>
        <v>0</v>
      </c>
      <c r="AD30" s="10">
        <f>'Event Inputs'!$B26</f>
        <v>0</v>
      </c>
      <c r="AE30" s="10">
        <f>'Event Inputs'!$C26</f>
        <v>0</v>
      </c>
      <c r="AF30" s="36" t="str">
        <f t="shared" si="4"/>
        <v>8zzzzzzz</v>
      </c>
      <c r="AG30" t="str">
        <f t="shared" si="5"/>
        <v>8zzzzzzz</v>
      </c>
      <c r="AH30" t="str">
        <f t="shared" si="6"/>
        <v>5zzzzzzz</v>
      </c>
    </row>
    <row r="31" spans="1:34" x14ac:dyDescent="0.35">
      <c r="A31" s="13">
        <v>28</v>
      </c>
      <c r="B31" s="13" t="str">
        <f>IF(A31&lt;='Event Inputs'!$C$44,VLOOKUP($A31,$U$4:$AE$44,2,FALSE),"")</f>
        <v/>
      </c>
      <c r="C31" t="str">
        <f>IF(A31&lt;='Event Inputs'!$C$44,VLOOKUP($A31,$U$4:$AE$44,11,FALSE),"")</f>
        <v/>
      </c>
      <c r="D31" s="13" t="str">
        <f>IF(A31&lt;='Event Inputs'!$C$44,VLOOKUP($A31,$U$4:$AE$44,3,FALSE),"")</f>
        <v/>
      </c>
      <c r="E31" s="13" t="str">
        <f>IF(A31&lt;='Event Inputs'!$C$44,VLOOKUP($A31,$R$4:$AE$44,2,FALSE),"")</f>
        <v/>
      </c>
      <c r="F31" t="str">
        <f>IF(A31&lt;='Event Inputs'!$C$44,VLOOKUP($A31,$R$4:$AE$44,14,FALSE),"")</f>
        <v/>
      </c>
      <c r="G31" s="13" t="str">
        <f>IF(A31&lt;='Event Inputs'!$C$44,VLOOKUP($A31,$R$4:$AE$44,3,FALSE),"")</f>
        <v/>
      </c>
      <c r="H31" t="str">
        <f>IF(A31&lt;='Event Inputs'!$C$44,VLOOKUP($A31,$O$4:$AE$44,2,FALSE),"")</f>
        <v/>
      </c>
      <c r="I31" t="str">
        <f>IF(A31&lt;='Event Inputs'!$C$44,VLOOKUP($A31,$O$4:$AE$44,17,FALSE),"")</f>
        <v/>
      </c>
      <c r="J31" s="13" t="str">
        <f>IF(A31&lt;='Event Inputs'!$C$44,VLOOKUP($A31,$O$4:$W$44,3,FALSE),"")</f>
        <v/>
      </c>
      <c r="M31" s="10">
        <f>'Event Inputs'!$B27</f>
        <v>0</v>
      </c>
      <c r="N31" s="10">
        <f>'Event Inputs'!$C27</f>
        <v>0</v>
      </c>
      <c r="O31" s="7">
        <f>COUNTIF(Overall,"&lt;"&amp;AF31)+SUM(IF(AF31=$AF$4:AF31,1,0))</f>
        <v>8</v>
      </c>
      <c r="P31" s="7">
        <f t="shared" si="0"/>
        <v>8</v>
      </c>
      <c r="Q31" s="7">
        <f t="shared" si="1"/>
        <v>0</v>
      </c>
      <c r="R31" s="25">
        <f>COUNTIF(Female,"&lt;"&amp;AG31)+SUM(IF(AG31=AG$4:$AG31,1,0))</f>
        <v>8</v>
      </c>
      <c r="S31" s="25">
        <f t="shared" si="2"/>
        <v>8</v>
      </c>
      <c r="T31" s="25">
        <f>SUM(First:Last!O31)</f>
        <v>0</v>
      </c>
      <c r="U31" s="12">
        <f>COUNTIF(Male,"&lt;"&amp;AH31)+SUM(IF(AH31=AH$4:$AH31,1,0))</f>
        <v>8</v>
      </c>
      <c r="V31" s="12">
        <f t="shared" si="3"/>
        <v>5</v>
      </c>
      <c r="W31" s="12">
        <f>SUM(First:Last!P31)</f>
        <v>0</v>
      </c>
      <c r="X31" s="19">
        <f>SUM(First:Last!Q31)</f>
        <v>0</v>
      </c>
      <c r="Y31" s="19">
        <f>SUM(First:Last!R31)</f>
        <v>0</v>
      </c>
      <c r="Z31" s="19">
        <f>SUM(First:Last!S31)</f>
        <v>0</v>
      </c>
      <c r="AA31" s="19">
        <f>SUM(First:Last!T31)</f>
        <v>0</v>
      </c>
      <c r="AB31" s="19">
        <f>SUM(First:Last!U31)</f>
        <v>0</v>
      </c>
      <c r="AC31" s="19">
        <f>SUM(First:Last!V31)</f>
        <v>0</v>
      </c>
      <c r="AD31" s="10">
        <f>'Event Inputs'!$B27</f>
        <v>0</v>
      </c>
      <c r="AE31" s="10">
        <f>'Event Inputs'!$C27</f>
        <v>0</v>
      </c>
      <c r="AF31" s="36" t="str">
        <f t="shared" si="4"/>
        <v>8zzzzzzz</v>
      </c>
      <c r="AG31" t="str">
        <f t="shared" si="5"/>
        <v>8zzzzzzz</v>
      </c>
      <c r="AH31" t="str">
        <f t="shared" si="6"/>
        <v>5zzzzzzz</v>
      </c>
    </row>
    <row r="32" spans="1:34" x14ac:dyDescent="0.35">
      <c r="A32" s="13">
        <v>29</v>
      </c>
      <c r="B32" s="13" t="str">
        <f>IF(A32&lt;='Event Inputs'!$C$44,VLOOKUP($A32,$U$4:$AE$44,2,FALSE),"")</f>
        <v/>
      </c>
      <c r="C32" t="str">
        <f>IF(A32&lt;='Event Inputs'!$C$44,VLOOKUP($A32,$U$4:$AE$44,11,FALSE),"")</f>
        <v/>
      </c>
      <c r="D32" s="13" t="str">
        <f>IF(A32&lt;='Event Inputs'!$C$44,VLOOKUP($A32,$U$4:$AE$44,3,FALSE),"")</f>
        <v/>
      </c>
      <c r="E32" s="13" t="str">
        <f>IF(A32&lt;='Event Inputs'!$C$44,VLOOKUP($A32,$R$4:$AE$44,2,FALSE),"")</f>
        <v/>
      </c>
      <c r="F32" t="str">
        <f>IF(A32&lt;='Event Inputs'!$C$44,VLOOKUP($A32,$R$4:$AE$44,14,FALSE),"")</f>
        <v/>
      </c>
      <c r="G32" s="13" t="str">
        <f>IF(A32&lt;='Event Inputs'!$C$44,VLOOKUP($A32,$R$4:$AE$44,3,FALSE),"")</f>
        <v/>
      </c>
      <c r="H32" t="str">
        <f>IF(A32&lt;='Event Inputs'!$C$44,VLOOKUP($A32,$O$4:$AE$44,2,FALSE),"")</f>
        <v/>
      </c>
      <c r="I32" t="str">
        <f>IF(A32&lt;='Event Inputs'!$C$44,VLOOKUP($A32,$O$4:$AE$44,17,FALSE),"")</f>
        <v/>
      </c>
      <c r="J32" s="13" t="str">
        <f>IF(A32&lt;='Event Inputs'!$C$44,VLOOKUP($A32,$O$4:$W$44,3,FALSE),"")</f>
        <v/>
      </c>
      <c r="M32" s="10">
        <f>'Event Inputs'!$B28</f>
        <v>0</v>
      </c>
      <c r="N32" s="10">
        <f>'Event Inputs'!$C28</f>
        <v>0</v>
      </c>
      <c r="O32" s="7">
        <f>COUNTIF(Overall,"&lt;"&amp;AF32)+SUM(IF(AF32=$AF$4:AF32,1,0))</f>
        <v>8</v>
      </c>
      <c r="P32" s="7">
        <f t="shared" si="0"/>
        <v>8</v>
      </c>
      <c r="Q32" s="7">
        <f t="shared" si="1"/>
        <v>0</v>
      </c>
      <c r="R32" s="25">
        <f>COUNTIF(Female,"&lt;"&amp;AG32)+SUM(IF(AG32=AG$4:$AG32,1,0))</f>
        <v>8</v>
      </c>
      <c r="S32" s="25">
        <f t="shared" si="2"/>
        <v>8</v>
      </c>
      <c r="T32" s="25">
        <f>SUM(First:Last!O32)</f>
        <v>0</v>
      </c>
      <c r="U32" s="12">
        <f>COUNTIF(Male,"&lt;"&amp;AH32)+SUM(IF(AH32=AH$4:$AH32,1,0))</f>
        <v>8</v>
      </c>
      <c r="V32" s="12">
        <f t="shared" si="3"/>
        <v>5</v>
      </c>
      <c r="W32" s="12">
        <f>SUM(First:Last!P32)</f>
        <v>0</v>
      </c>
      <c r="X32" s="19">
        <f>SUM(First:Last!Q32)</f>
        <v>0</v>
      </c>
      <c r="Y32" s="19">
        <f>SUM(First:Last!R32)</f>
        <v>0</v>
      </c>
      <c r="Z32" s="19">
        <f>SUM(First:Last!S32)</f>
        <v>0</v>
      </c>
      <c r="AA32" s="19">
        <f>SUM(First:Last!T32)</f>
        <v>0</v>
      </c>
      <c r="AB32" s="19">
        <f>SUM(First:Last!U32)</f>
        <v>0</v>
      </c>
      <c r="AC32" s="19">
        <f>SUM(First:Last!V32)</f>
        <v>0</v>
      </c>
      <c r="AD32" s="10">
        <f>'Event Inputs'!$B28</f>
        <v>0</v>
      </c>
      <c r="AE32" s="10">
        <f>'Event Inputs'!$C28</f>
        <v>0</v>
      </c>
      <c r="AF32" s="36" t="str">
        <f t="shared" si="4"/>
        <v>8zzzzzzz</v>
      </c>
      <c r="AG32" t="str">
        <f t="shared" si="5"/>
        <v>8zzzzzzz</v>
      </c>
      <c r="AH32" t="str">
        <f t="shared" si="6"/>
        <v>5zzzzzzz</v>
      </c>
    </row>
    <row r="33" spans="1:34" x14ac:dyDescent="0.35">
      <c r="A33" s="13">
        <v>30</v>
      </c>
      <c r="B33" s="13" t="str">
        <f>IF(A33&lt;='Event Inputs'!$C$44,VLOOKUP($A33,$U$4:$AE$44,2,FALSE),"")</f>
        <v/>
      </c>
      <c r="C33" t="str">
        <f>IF(A33&lt;='Event Inputs'!$C$44,VLOOKUP($A33,$U$4:$AE$44,11,FALSE),"")</f>
        <v/>
      </c>
      <c r="D33" s="13" t="str">
        <f>IF(A33&lt;='Event Inputs'!$C$44,VLOOKUP($A33,$U$4:$AE$44,3,FALSE),"")</f>
        <v/>
      </c>
      <c r="E33" s="13" t="str">
        <f>IF(A33&lt;='Event Inputs'!$C$44,VLOOKUP($A33,$R$4:$AE$44,2,FALSE),"")</f>
        <v/>
      </c>
      <c r="F33" t="str">
        <f>IF(A33&lt;='Event Inputs'!$C$44,VLOOKUP($A33,$R$4:$AE$44,14,FALSE),"")</f>
        <v/>
      </c>
      <c r="G33" s="13" t="str">
        <f>IF(A33&lt;='Event Inputs'!$C$44,VLOOKUP($A33,$R$4:$AE$44,3,FALSE),"")</f>
        <v/>
      </c>
      <c r="H33" t="str">
        <f>IF(A33&lt;='Event Inputs'!$C$44,VLOOKUP($A33,$O$4:$AE$44,2,FALSE),"")</f>
        <v/>
      </c>
      <c r="I33" t="str">
        <f>IF(A33&lt;='Event Inputs'!$C$44,VLOOKUP($A33,$O$4:$AE$44,17,FALSE),"")</f>
        <v/>
      </c>
      <c r="J33" s="13" t="str">
        <f>IF(A33&lt;='Event Inputs'!$C$44,VLOOKUP($A33,$O$4:$W$44,3,FALSE),"")</f>
        <v/>
      </c>
      <c r="M33" s="10">
        <f>'Event Inputs'!$B29</f>
        <v>0</v>
      </c>
      <c r="N33" s="10">
        <f>'Event Inputs'!$C29</f>
        <v>0</v>
      </c>
      <c r="O33" s="7">
        <f>COUNTIF(Overall,"&lt;"&amp;AF33)+SUM(IF(AF33=$AF$4:AF33,1,0))</f>
        <v>8</v>
      </c>
      <c r="P33" s="7">
        <f t="shared" si="0"/>
        <v>8</v>
      </c>
      <c r="Q33" s="7">
        <f t="shared" si="1"/>
        <v>0</v>
      </c>
      <c r="R33" s="25">
        <f>COUNTIF(Female,"&lt;"&amp;AG33)+SUM(IF(AG33=AG$4:$AG33,1,0))</f>
        <v>8</v>
      </c>
      <c r="S33" s="25">
        <f t="shared" si="2"/>
        <v>8</v>
      </c>
      <c r="T33" s="25">
        <f>SUM(First:Last!O33)</f>
        <v>0</v>
      </c>
      <c r="U33" s="12">
        <f>COUNTIF(Male,"&lt;"&amp;AH33)+SUM(IF(AH33=AH$4:$AH33,1,0))</f>
        <v>8</v>
      </c>
      <c r="V33" s="12">
        <f t="shared" si="3"/>
        <v>5</v>
      </c>
      <c r="W33" s="12">
        <f>SUM(First:Last!P33)</f>
        <v>0</v>
      </c>
      <c r="X33" s="19">
        <f>SUM(First:Last!Q33)</f>
        <v>0</v>
      </c>
      <c r="Y33" s="19">
        <f>SUM(First:Last!R33)</f>
        <v>0</v>
      </c>
      <c r="Z33" s="19">
        <f>SUM(First:Last!S33)</f>
        <v>0</v>
      </c>
      <c r="AA33" s="19">
        <f>SUM(First:Last!T33)</f>
        <v>0</v>
      </c>
      <c r="AB33" s="19">
        <f>SUM(First:Last!U33)</f>
        <v>0</v>
      </c>
      <c r="AC33" s="19">
        <f>SUM(First:Last!V33)</f>
        <v>0</v>
      </c>
      <c r="AD33" s="10">
        <f>'Event Inputs'!$B29</f>
        <v>0</v>
      </c>
      <c r="AE33" s="10">
        <f>'Event Inputs'!$C29</f>
        <v>0</v>
      </c>
      <c r="AF33" s="36" t="str">
        <f t="shared" si="4"/>
        <v>8zzzzzzz</v>
      </c>
      <c r="AG33" t="str">
        <f t="shared" si="5"/>
        <v>8zzzzzzz</v>
      </c>
      <c r="AH33" t="str">
        <f t="shared" si="6"/>
        <v>5zzzzzzz</v>
      </c>
    </row>
    <row r="34" spans="1:34" x14ac:dyDescent="0.35">
      <c r="A34" s="13">
        <v>31</v>
      </c>
      <c r="B34" s="13" t="str">
        <f>IF(A34&lt;='Event Inputs'!$C$44,VLOOKUP($A34,$U$4:$AE$44,2,FALSE),"")</f>
        <v/>
      </c>
      <c r="C34" t="str">
        <f>IF(A34&lt;='Event Inputs'!$C$44,VLOOKUP($A34,$U$4:$AE$44,11,FALSE),"")</f>
        <v/>
      </c>
      <c r="D34" s="13" t="str">
        <f>IF(A34&lt;='Event Inputs'!$C$44,VLOOKUP($A34,$U$4:$AE$44,3,FALSE),"")</f>
        <v/>
      </c>
      <c r="E34" s="13" t="str">
        <f>IF(A34&lt;='Event Inputs'!$C$44,VLOOKUP($A34,$R$4:$AE$44,2,FALSE),"")</f>
        <v/>
      </c>
      <c r="F34" t="str">
        <f>IF(A34&lt;='Event Inputs'!$C$44,VLOOKUP($A34,$R$4:$AE$44,14,FALSE),"")</f>
        <v/>
      </c>
      <c r="G34" s="13" t="str">
        <f>IF(A34&lt;='Event Inputs'!$C$44,VLOOKUP($A34,$R$4:$AE$44,3,FALSE),"")</f>
        <v/>
      </c>
      <c r="H34" t="str">
        <f>IF(A34&lt;='Event Inputs'!$C$44,VLOOKUP($A34,$O$4:$AE$44,2,FALSE),"")</f>
        <v/>
      </c>
      <c r="I34" t="str">
        <f>IF(A34&lt;='Event Inputs'!$C$44,VLOOKUP($A34,$O$4:$AE$44,17,FALSE),"")</f>
        <v/>
      </c>
      <c r="J34" s="13" t="str">
        <f>IF(A34&lt;='Event Inputs'!$C$44,VLOOKUP($A34,$O$4:$W$44,3,FALSE),"")</f>
        <v/>
      </c>
      <c r="M34" s="10">
        <f>'Event Inputs'!$B30</f>
        <v>0</v>
      </c>
      <c r="N34" s="10">
        <f>'Event Inputs'!$C30</f>
        <v>0</v>
      </c>
      <c r="O34" s="7">
        <f>COUNTIF(Overall,"&lt;"&amp;AF34)+SUM(IF(AF34=$AF$4:AF34,1,0))</f>
        <v>8</v>
      </c>
      <c r="P34" s="7">
        <f t="shared" si="0"/>
        <v>8</v>
      </c>
      <c r="Q34" s="7">
        <f t="shared" si="1"/>
        <v>0</v>
      </c>
      <c r="R34" s="25">
        <f>COUNTIF(Female,"&lt;"&amp;AG34)+SUM(IF(AG34=AG$4:$AG34,1,0))</f>
        <v>8</v>
      </c>
      <c r="S34" s="25">
        <f t="shared" si="2"/>
        <v>8</v>
      </c>
      <c r="T34" s="25">
        <f>SUM(First:Last!O34)</f>
        <v>0</v>
      </c>
      <c r="U34" s="12">
        <f>COUNTIF(Male,"&lt;"&amp;AH34)+SUM(IF(AH34=AH$4:$AH34,1,0))</f>
        <v>8</v>
      </c>
      <c r="V34" s="12">
        <f t="shared" si="3"/>
        <v>5</v>
      </c>
      <c r="W34" s="12">
        <f>SUM(First:Last!P34)</f>
        <v>0</v>
      </c>
      <c r="X34" s="19">
        <f>SUM(First:Last!Q34)</f>
        <v>0</v>
      </c>
      <c r="Y34" s="19">
        <f>SUM(First:Last!R34)</f>
        <v>0</v>
      </c>
      <c r="Z34" s="19">
        <f>SUM(First:Last!S34)</f>
        <v>0</v>
      </c>
      <c r="AA34" s="19">
        <f>SUM(First:Last!T34)</f>
        <v>0</v>
      </c>
      <c r="AB34" s="19">
        <f>SUM(First:Last!U34)</f>
        <v>0</v>
      </c>
      <c r="AC34" s="19">
        <f>SUM(First:Last!V34)</f>
        <v>0</v>
      </c>
      <c r="AD34" s="10">
        <f>'Event Inputs'!$B30</f>
        <v>0</v>
      </c>
      <c r="AE34" s="10">
        <f>'Event Inputs'!$C30</f>
        <v>0</v>
      </c>
      <c r="AF34" s="36" t="str">
        <f t="shared" si="4"/>
        <v>8zzzzzzz</v>
      </c>
      <c r="AG34" t="str">
        <f t="shared" si="5"/>
        <v>8zzzzzzz</v>
      </c>
      <c r="AH34" t="str">
        <f t="shared" si="6"/>
        <v>5zzzzzzz</v>
      </c>
    </row>
    <row r="35" spans="1:34" x14ac:dyDescent="0.35">
      <c r="A35" s="13">
        <v>32</v>
      </c>
      <c r="B35" s="13" t="str">
        <f>IF(A35&lt;='Event Inputs'!$C$44,VLOOKUP($A35,$U$4:$AE$44,2,FALSE),"")</f>
        <v/>
      </c>
      <c r="C35" t="str">
        <f>IF(A35&lt;='Event Inputs'!$C$44,VLOOKUP($A35,$U$4:$AE$44,11,FALSE),"")</f>
        <v/>
      </c>
      <c r="D35" s="13" t="str">
        <f>IF(A35&lt;='Event Inputs'!$C$44,VLOOKUP($A35,$U$4:$AE$44,3,FALSE),"")</f>
        <v/>
      </c>
      <c r="E35" s="13" t="str">
        <f>IF(A35&lt;='Event Inputs'!$C$44,VLOOKUP($A35,$R$4:$AE$44,2,FALSE),"")</f>
        <v/>
      </c>
      <c r="F35" t="str">
        <f>IF(A35&lt;='Event Inputs'!$C$44,VLOOKUP($A35,$R$4:$AE$44,14,FALSE),"")</f>
        <v/>
      </c>
      <c r="G35" s="13" t="str">
        <f>IF(A35&lt;='Event Inputs'!$C$44,VLOOKUP($A35,$R$4:$AE$44,3,FALSE),"")</f>
        <v/>
      </c>
      <c r="H35" t="str">
        <f>IF(A35&lt;='Event Inputs'!$C$44,VLOOKUP($A35,$O$4:$AE$44,2,FALSE),"")</f>
        <v/>
      </c>
      <c r="I35" t="str">
        <f>IF(A35&lt;='Event Inputs'!$C$44,VLOOKUP($A35,$O$4:$AE$44,17,FALSE),"")</f>
        <v/>
      </c>
      <c r="J35" s="13" t="str">
        <f>IF(A35&lt;='Event Inputs'!$C$44,VLOOKUP($A35,$O$4:$W$44,3,FALSE),"")</f>
        <v/>
      </c>
      <c r="M35" s="10">
        <f>'Event Inputs'!$B31</f>
        <v>0</v>
      </c>
      <c r="N35" s="10">
        <f>'Event Inputs'!$C31</f>
        <v>0</v>
      </c>
      <c r="O35" s="7">
        <f>COUNTIF(Overall,"&lt;"&amp;AF35)+SUM(IF(AF35=$AF$4:AF35,1,0))</f>
        <v>8</v>
      </c>
      <c r="P35" s="7">
        <f t="shared" si="0"/>
        <v>8</v>
      </c>
      <c r="Q35" s="7">
        <f t="shared" si="1"/>
        <v>0</v>
      </c>
      <c r="R35" s="25">
        <f>COUNTIF(Female,"&lt;"&amp;AG35)+SUM(IF(AG35=AG$4:$AG35,1,0))</f>
        <v>8</v>
      </c>
      <c r="S35" s="25">
        <f t="shared" si="2"/>
        <v>8</v>
      </c>
      <c r="T35" s="25">
        <f>SUM(First:Last!O35)</f>
        <v>0</v>
      </c>
      <c r="U35" s="12">
        <f>COUNTIF(Male,"&lt;"&amp;AH35)+SUM(IF(AH35=AH$4:$AH35,1,0))</f>
        <v>8</v>
      </c>
      <c r="V35" s="12">
        <f t="shared" si="3"/>
        <v>5</v>
      </c>
      <c r="W35" s="12">
        <f>SUM(First:Last!P35)</f>
        <v>0</v>
      </c>
      <c r="X35" s="19">
        <f>SUM(First:Last!Q35)</f>
        <v>0</v>
      </c>
      <c r="Y35" s="19">
        <f>SUM(First:Last!R35)</f>
        <v>0</v>
      </c>
      <c r="Z35" s="19">
        <f>SUM(First:Last!S35)</f>
        <v>0</v>
      </c>
      <c r="AA35" s="19">
        <f>SUM(First:Last!T35)</f>
        <v>0</v>
      </c>
      <c r="AB35" s="19">
        <f>SUM(First:Last!U35)</f>
        <v>0</v>
      </c>
      <c r="AC35" s="19">
        <f>SUM(First:Last!V35)</f>
        <v>0</v>
      </c>
      <c r="AD35" s="10">
        <f>'Event Inputs'!$B31</f>
        <v>0</v>
      </c>
      <c r="AE35" s="10">
        <f>'Event Inputs'!$C31</f>
        <v>0</v>
      </c>
      <c r="AF35" s="36" t="str">
        <f t="shared" si="4"/>
        <v>8zzzzzzz</v>
      </c>
      <c r="AG35" t="str">
        <f t="shared" si="5"/>
        <v>8zzzzzzz</v>
      </c>
      <c r="AH35" t="str">
        <f t="shared" si="6"/>
        <v>5zzzzzzz</v>
      </c>
    </row>
    <row r="36" spans="1:34" x14ac:dyDescent="0.35">
      <c r="A36" s="13">
        <v>33</v>
      </c>
      <c r="B36" s="13" t="str">
        <f>IF(A36&lt;='Event Inputs'!$C$44,VLOOKUP($A36,$U$4:$AE$44,2,FALSE),"")</f>
        <v/>
      </c>
      <c r="C36" t="str">
        <f>IF(A36&lt;='Event Inputs'!$C$44,VLOOKUP($A36,$U$4:$AE$44,11,FALSE),"")</f>
        <v/>
      </c>
      <c r="D36" s="13" t="str">
        <f>IF(A36&lt;='Event Inputs'!$C$44,VLOOKUP($A36,$U$4:$AE$44,3,FALSE),"")</f>
        <v/>
      </c>
      <c r="E36" s="13" t="str">
        <f>IF(A36&lt;='Event Inputs'!$C$44,VLOOKUP($A36,$R$4:$AE$44,2,FALSE),"")</f>
        <v/>
      </c>
      <c r="F36" t="str">
        <f>IF(A36&lt;='Event Inputs'!$C$44,VLOOKUP($A36,$R$4:$AE$44,14,FALSE),"")</f>
        <v/>
      </c>
      <c r="G36" s="13" t="str">
        <f>IF(A36&lt;='Event Inputs'!$C$44,VLOOKUP($A36,$R$4:$AE$44,3,FALSE),"")</f>
        <v/>
      </c>
      <c r="H36" t="str">
        <f>IF(A36&lt;='Event Inputs'!$C$44,VLOOKUP($A36,$O$4:$AE$44,2,FALSE),"")</f>
        <v/>
      </c>
      <c r="I36" t="str">
        <f>IF(A36&lt;='Event Inputs'!$C$44,VLOOKUP($A36,$O$4:$AE$44,17,FALSE),"")</f>
        <v/>
      </c>
      <c r="J36" s="13" t="str">
        <f>IF(A36&lt;='Event Inputs'!$C$44,VLOOKUP($A36,$O$4:$W$44,3,FALSE),"")</f>
        <v/>
      </c>
      <c r="M36" s="10">
        <f>'Event Inputs'!$B32</f>
        <v>0</v>
      </c>
      <c r="N36" s="10">
        <f>'Event Inputs'!$C32</f>
        <v>0</v>
      </c>
      <c r="O36" s="7">
        <f>COUNTIF(Overall,"&lt;"&amp;AF36)+SUM(IF(AF36=$AF$4:AF36,1,0))</f>
        <v>8</v>
      </c>
      <c r="P36" s="7">
        <f t="shared" si="0"/>
        <v>8</v>
      </c>
      <c r="Q36" s="7">
        <f t="shared" si="1"/>
        <v>0</v>
      </c>
      <c r="R36" s="25">
        <f>COUNTIF(Female,"&lt;"&amp;AG36)+SUM(IF(AG36=AG$4:$AG36,1,0))</f>
        <v>8</v>
      </c>
      <c r="S36" s="25">
        <f t="shared" si="2"/>
        <v>8</v>
      </c>
      <c r="T36" s="25">
        <f>SUM(First:Last!O36)</f>
        <v>0</v>
      </c>
      <c r="U36" s="12">
        <f>COUNTIF(Male,"&lt;"&amp;AH36)+SUM(IF(AH36=AH$4:$AH36,1,0))</f>
        <v>8</v>
      </c>
      <c r="V36" s="12">
        <f t="shared" si="3"/>
        <v>5</v>
      </c>
      <c r="W36" s="12">
        <f>SUM(First:Last!P36)</f>
        <v>0</v>
      </c>
      <c r="X36" s="19">
        <f>SUM(First:Last!Q36)</f>
        <v>0</v>
      </c>
      <c r="Y36" s="19">
        <f>SUM(First:Last!R36)</f>
        <v>0</v>
      </c>
      <c r="Z36" s="19">
        <f>SUM(First:Last!S36)</f>
        <v>0</v>
      </c>
      <c r="AA36" s="19">
        <f>SUM(First:Last!T36)</f>
        <v>0</v>
      </c>
      <c r="AB36" s="19">
        <f>SUM(First:Last!U36)</f>
        <v>0</v>
      </c>
      <c r="AC36" s="19">
        <f>SUM(First:Last!V36)</f>
        <v>0</v>
      </c>
      <c r="AD36" s="10">
        <f>'Event Inputs'!$B32</f>
        <v>0</v>
      </c>
      <c r="AE36" s="10">
        <f>'Event Inputs'!$C32</f>
        <v>0</v>
      </c>
      <c r="AF36" s="36" t="str">
        <f t="shared" si="4"/>
        <v>8zzzzzzz</v>
      </c>
      <c r="AG36" t="str">
        <f t="shared" si="5"/>
        <v>8zzzzzzz</v>
      </c>
      <c r="AH36" t="str">
        <f t="shared" si="6"/>
        <v>5zzzzzzz</v>
      </c>
    </row>
    <row r="37" spans="1:34" x14ac:dyDescent="0.35">
      <c r="A37" s="13">
        <v>34</v>
      </c>
      <c r="B37" s="13" t="str">
        <f>IF(A37&lt;='Event Inputs'!$C$44,VLOOKUP($A37,$U$4:$AE$44,2,FALSE),"")</f>
        <v/>
      </c>
      <c r="C37" t="str">
        <f>IF(A37&lt;='Event Inputs'!$C$44,VLOOKUP($A37,$U$4:$AE$44,11,FALSE),"")</f>
        <v/>
      </c>
      <c r="D37" s="13" t="str">
        <f>IF(A37&lt;='Event Inputs'!$C$44,VLOOKUP($A37,$U$4:$AE$44,3,FALSE),"")</f>
        <v/>
      </c>
      <c r="E37" s="13" t="str">
        <f>IF(A37&lt;='Event Inputs'!$C$44,VLOOKUP($A37,$R$4:$AE$44,2,FALSE),"")</f>
        <v/>
      </c>
      <c r="F37" t="str">
        <f>IF(A37&lt;='Event Inputs'!$C$44,VLOOKUP($A37,$R$4:$AE$44,14,FALSE),"")</f>
        <v/>
      </c>
      <c r="G37" s="13" t="str">
        <f>IF(A37&lt;='Event Inputs'!$C$44,VLOOKUP($A37,$R$4:$AE$44,3,FALSE),"")</f>
        <v/>
      </c>
      <c r="H37" t="str">
        <f>IF(A37&lt;='Event Inputs'!$C$44,VLOOKUP($A37,$O$4:$AE$44,2,FALSE),"")</f>
        <v/>
      </c>
      <c r="I37" t="str">
        <f>IF(A37&lt;='Event Inputs'!$C$44,VLOOKUP($A37,$O$4:$AE$44,17,FALSE),"")</f>
        <v/>
      </c>
      <c r="J37" s="13" t="str">
        <f>IF(A37&lt;='Event Inputs'!$C$44,VLOOKUP($A37,$O$4:$W$44,3,FALSE),"")</f>
        <v/>
      </c>
      <c r="M37" s="10">
        <f>'Event Inputs'!$B33</f>
        <v>0</v>
      </c>
      <c r="N37" s="10">
        <f>'Event Inputs'!$C33</f>
        <v>0</v>
      </c>
      <c r="O37" s="7">
        <f>COUNTIF(Overall,"&lt;"&amp;AF37)+SUM(IF(AF37=$AF$4:AF37,1,0))</f>
        <v>8</v>
      </c>
      <c r="P37" s="7">
        <f t="shared" si="0"/>
        <v>8</v>
      </c>
      <c r="Q37" s="7">
        <f t="shared" si="1"/>
        <v>0</v>
      </c>
      <c r="R37" s="25">
        <f>COUNTIF(Female,"&lt;"&amp;AG37)+SUM(IF(AG37=AG$4:$AG37,1,0))</f>
        <v>8</v>
      </c>
      <c r="S37" s="25">
        <f t="shared" si="2"/>
        <v>8</v>
      </c>
      <c r="T37" s="25">
        <f>SUM(First:Last!O37)</f>
        <v>0</v>
      </c>
      <c r="U37" s="12">
        <f>COUNTIF(Male,"&lt;"&amp;AH37)+SUM(IF(AH37=AH$4:$AH37,1,0))</f>
        <v>8</v>
      </c>
      <c r="V37" s="12">
        <f t="shared" si="3"/>
        <v>5</v>
      </c>
      <c r="W37" s="12">
        <f>SUM(First:Last!P37)</f>
        <v>0</v>
      </c>
      <c r="X37" s="19">
        <f>SUM(First:Last!Q37)</f>
        <v>0</v>
      </c>
      <c r="Y37" s="19">
        <f>SUM(First:Last!R37)</f>
        <v>0</v>
      </c>
      <c r="Z37" s="19">
        <f>SUM(First:Last!S37)</f>
        <v>0</v>
      </c>
      <c r="AA37" s="19">
        <f>SUM(First:Last!T37)</f>
        <v>0</v>
      </c>
      <c r="AB37" s="19">
        <f>SUM(First:Last!U37)</f>
        <v>0</v>
      </c>
      <c r="AC37" s="19">
        <f>SUM(First:Last!V37)</f>
        <v>0</v>
      </c>
      <c r="AD37" s="10">
        <f>'Event Inputs'!$B33</f>
        <v>0</v>
      </c>
      <c r="AE37" s="10">
        <f>'Event Inputs'!$C33</f>
        <v>0</v>
      </c>
      <c r="AF37" s="36" t="str">
        <f t="shared" si="4"/>
        <v>8zzzzzzz</v>
      </c>
      <c r="AG37" t="str">
        <f t="shared" si="5"/>
        <v>8zzzzzzz</v>
      </c>
      <c r="AH37" t="str">
        <f t="shared" si="6"/>
        <v>5zzzzzzz</v>
      </c>
    </row>
    <row r="38" spans="1:34" x14ac:dyDescent="0.35">
      <c r="A38" s="13">
        <v>35</v>
      </c>
      <c r="B38" s="13" t="str">
        <f>IF(A38&lt;='Event Inputs'!$C$44,VLOOKUP($A38,$U$4:$AE$44,2,FALSE),"")</f>
        <v/>
      </c>
      <c r="C38" t="str">
        <f>IF(A38&lt;='Event Inputs'!$C$44,VLOOKUP($A38,$U$4:$AE$44,11,FALSE),"")</f>
        <v/>
      </c>
      <c r="D38" s="13" t="str">
        <f>IF(A38&lt;='Event Inputs'!$C$44,VLOOKUP($A38,$U$4:$AE$44,3,FALSE),"")</f>
        <v/>
      </c>
      <c r="E38" s="13" t="str">
        <f>IF(A38&lt;='Event Inputs'!$C$44,VLOOKUP($A38,$R$4:$AE$44,2,FALSE),"")</f>
        <v/>
      </c>
      <c r="F38" t="str">
        <f>IF(A38&lt;='Event Inputs'!$C$44,VLOOKUP($A38,$R$4:$AE$44,14,FALSE),"")</f>
        <v/>
      </c>
      <c r="G38" s="13" t="str">
        <f>IF(A38&lt;='Event Inputs'!$C$44,VLOOKUP($A38,$R$4:$AE$44,3,FALSE),"")</f>
        <v/>
      </c>
      <c r="H38" t="str">
        <f>IF(A38&lt;='Event Inputs'!$C$44,VLOOKUP($A38,$O$4:$AE$44,2,FALSE),"")</f>
        <v/>
      </c>
      <c r="I38" t="str">
        <f>IF(A38&lt;='Event Inputs'!$C$44,VLOOKUP($A38,$O$4:$AE$44,17,FALSE),"")</f>
        <v/>
      </c>
      <c r="J38" s="13" t="str">
        <f>IF(A38&lt;='Event Inputs'!$C$44,VLOOKUP($A38,$O$4:$W$44,3,FALSE),"")</f>
        <v/>
      </c>
      <c r="M38" s="10">
        <f>'Event Inputs'!$B34</f>
        <v>0</v>
      </c>
      <c r="N38" s="10">
        <f>'Event Inputs'!$C34</f>
        <v>0</v>
      </c>
      <c r="O38" s="7">
        <f>COUNTIF(Overall,"&lt;"&amp;AF38)+SUM(IF(AF38=$AF$4:AF38,1,0))</f>
        <v>8</v>
      </c>
      <c r="P38" s="7">
        <f t="shared" si="0"/>
        <v>8</v>
      </c>
      <c r="Q38" s="7">
        <f t="shared" si="1"/>
        <v>0</v>
      </c>
      <c r="R38" s="25">
        <f>COUNTIF(Female,"&lt;"&amp;AG38)+SUM(IF(AG38=AG$4:$AG38,1,0))</f>
        <v>8</v>
      </c>
      <c r="S38" s="25">
        <f t="shared" si="2"/>
        <v>8</v>
      </c>
      <c r="T38" s="25">
        <f>SUM(First:Last!O38)</f>
        <v>0</v>
      </c>
      <c r="U38" s="12">
        <f>COUNTIF(Male,"&lt;"&amp;AH38)+SUM(IF(AH38=AH$4:$AH38,1,0))</f>
        <v>8</v>
      </c>
      <c r="V38" s="12">
        <f t="shared" si="3"/>
        <v>5</v>
      </c>
      <c r="W38" s="12">
        <f>SUM(First:Last!P38)</f>
        <v>0</v>
      </c>
      <c r="X38" s="19">
        <f>SUM(First:Last!Q38)</f>
        <v>0</v>
      </c>
      <c r="Y38" s="19">
        <f>SUM(First:Last!R38)</f>
        <v>0</v>
      </c>
      <c r="Z38" s="19">
        <f>SUM(First:Last!S38)</f>
        <v>0</v>
      </c>
      <c r="AA38" s="19">
        <f>SUM(First:Last!T38)</f>
        <v>0</v>
      </c>
      <c r="AB38" s="19">
        <f>SUM(First:Last!U38)</f>
        <v>0</v>
      </c>
      <c r="AC38" s="19">
        <f>SUM(First:Last!V38)</f>
        <v>0</v>
      </c>
      <c r="AD38" s="10">
        <f>'Event Inputs'!$B34</f>
        <v>0</v>
      </c>
      <c r="AE38" s="10">
        <f>'Event Inputs'!$C34</f>
        <v>0</v>
      </c>
      <c r="AF38" s="36" t="str">
        <f t="shared" si="4"/>
        <v>8zzzzzzz</v>
      </c>
      <c r="AG38" t="str">
        <f t="shared" si="5"/>
        <v>8zzzzzzz</v>
      </c>
      <c r="AH38" t="str">
        <f t="shared" si="6"/>
        <v>5zzzzzzz</v>
      </c>
    </row>
    <row r="39" spans="1:34" x14ac:dyDescent="0.35">
      <c r="A39" s="13">
        <v>36</v>
      </c>
      <c r="B39" s="13" t="str">
        <f>IF(A39&lt;='Event Inputs'!$C$44,VLOOKUP($A39,$U$4:$AE$44,2,FALSE),"")</f>
        <v/>
      </c>
      <c r="C39" t="str">
        <f>IF(A39&lt;='Event Inputs'!$C$44,VLOOKUP($A39,$U$4:$AE$44,11,FALSE),"")</f>
        <v/>
      </c>
      <c r="D39" s="13" t="str">
        <f>IF(A39&lt;='Event Inputs'!$C$44,VLOOKUP($A39,$U$4:$AE$44,3,FALSE),"")</f>
        <v/>
      </c>
      <c r="E39" s="13" t="str">
        <f>IF(A39&lt;='Event Inputs'!$C$44,VLOOKUP($A39,$R$4:$AE$44,2,FALSE),"")</f>
        <v/>
      </c>
      <c r="F39" t="str">
        <f>IF(A39&lt;='Event Inputs'!$C$44,VLOOKUP($A39,$R$4:$AE$44,14,FALSE),"")</f>
        <v/>
      </c>
      <c r="G39" s="13" t="str">
        <f>IF(A39&lt;='Event Inputs'!$C$44,VLOOKUP($A39,$R$4:$AE$44,3,FALSE),"")</f>
        <v/>
      </c>
      <c r="H39" t="str">
        <f>IF(A39&lt;='Event Inputs'!$C$44,VLOOKUP($A39,$O$4:$AE$44,2,FALSE),"")</f>
        <v/>
      </c>
      <c r="I39" t="str">
        <f>IF(A39&lt;='Event Inputs'!$C$44,VLOOKUP($A39,$O$4:$AE$44,17,FALSE),"")</f>
        <v/>
      </c>
      <c r="J39" s="13" t="str">
        <f>IF(A39&lt;='Event Inputs'!$C$44,VLOOKUP($A39,$O$4:$W$44,3,FALSE),"")</f>
        <v/>
      </c>
      <c r="M39" s="10">
        <f>'Event Inputs'!$B35</f>
        <v>0</v>
      </c>
      <c r="N39" s="10">
        <f>'Event Inputs'!$C35</f>
        <v>0</v>
      </c>
      <c r="O39" s="7">
        <f>COUNTIF(Overall,"&lt;"&amp;AF39)+SUM(IF(AF39=$AF$4:AF39,1,0))</f>
        <v>8</v>
      </c>
      <c r="P39" s="7">
        <f t="shared" si="0"/>
        <v>8</v>
      </c>
      <c r="Q39" s="7">
        <f t="shared" si="1"/>
        <v>0</v>
      </c>
      <c r="R39" s="25">
        <f>COUNTIF(Female,"&lt;"&amp;AG39)+SUM(IF(AG39=AG$4:$AG39,1,0))</f>
        <v>8</v>
      </c>
      <c r="S39" s="25">
        <f t="shared" si="2"/>
        <v>8</v>
      </c>
      <c r="T39" s="25">
        <f>SUM(First:Last!O39)</f>
        <v>0</v>
      </c>
      <c r="U39" s="12">
        <f>COUNTIF(Male,"&lt;"&amp;AH39)+SUM(IF(AH39=AH$4:$AH39,1,0))</f>
        <v>8</v>
      </c>
      <c r="V39" s="12">
        <f t="shared" si="3"/>
        <v>5</v>
      </c>
      <c r="W39" s="12">
        <f>SUM(First:Last!P39)</f>
        <v>0</v>
      </c>
      <c r="X39" s="19">
        <f>SUM(First:Last!Q39)</f>
        <v>0</v>
      </c>
      <c r="Y39" s="19">
        <f>SUM(First:Last!R39)</f>
        <v>0</v>
      </c>
      <c r="Z39" s="19">
        <f>SUM(First:Last!S39)</f>
        <v>0</v>
      </c>
      <c r="AA39" s="19">
        <f>SUM(First:Last!T39)</f>
        <v>0</v>
      </c>
      <c r="AB39" s="19">
        <f>SUM(First:Last!U39)</f>
        <v>0</v>
      </c>
      <c r="AC39" s="19">
        <f>SUM(First:Last!V39)</f>
        <v>0</v>
      </c>
      <c r="AD39" s="10">
        <f>'Event Inputs'!$B35</f>
        <v>0</v>
      </c>
      <c r="AE39" s="10">
        <f>'Event Inputs'!$C35</f>
        <v>0</v>
      </c>
      <c r="AF39" s="36" t="str">
        <f t="shared" si="4"/>
        <v>8zzzzzzz</v>
      </c>
      <c r="AG39" t="str">
        <f t="shared" si="5"/>
        <v>8zzzzzzz</v>
      </c>
      <c r="AH39" t="str">
        <f t="shared" si="6"/>
        <v>5zzzzzzz</v>
      </c>
    </row>
    <row r="40" spans="1:34" x14ac:dyDescent="0.35">
      <c r="A40" s="13">
        <v>37</v>
      </c>
      <c r="B40" s="13" t="str">
        <f>IF(A40&lt;='Event Inputs'!$C$44,VLOOKUP($A40,$U$4:$AE$44,2,FALSE),"")</f>
        <v/>
      </c>
      <c r="C40" t="str">
        <f>IF(A40&lt;='Event Inputs'!$C$44,VLOOKUP($A40,$U$4:$AE$44,11,FALSE),"")</f>
        <v/>
      </c>
      <c r="D40" s="13" t="str">
        <f>IF(A40&lt;='Event Inputs'!$C$44,VLOOKUP($A40,$U$4:$AE$44,3,FALSE),"")</f>
        <v/>
      </c>
      <c r="E40" s="13" t="str">
        <f>IF(A40&lt;='Event Inputs'!$C$44,VLOOKUP($A40,$R$4:$AE$44,2,FALSE),"")</f>
        <v/>
      </c>
      <c r="F40" t="str">
        <f>IF(A40&lt;='Event Inputs'!$C$44,VLOOKUP($A40,$R$4:$AE$44,14,FALSE),"")</f>
        <v/>
      </c>
      <c r="G40" s="13" t="str">
        <f>IF(A40&lt;='Event Inputs'!$C$44,VLOOKUP($A40,$R$4:$AE$44,3,FALSE),"")</f>
        <v/>
      </c>
      <c r="H40" t="str">
        <f>IF(A40&lt;='Event Inputs'!$C$44,VLOOKUP($A40,$O$4:$AE$44,2,FALSE),"")</f>
        <v/>
      </c>
      <c r="I40" t="str">
        <f>IF(A40&lt;='Event Inputs'!$C$44,VLOOKUP($A40,$O$4:$AE$44,17,FALSE),"")</f>
        <v/>
      </c>
      <c r="J40" s="13" t="str">
        <f>IF(A40&lt;='Event Inputs'!$C$44,VLOOKUP($A40,$O$4:$W$44,3,FALSE),"")</f>
        <v/>
      </c>
      <c r="M40" s="10">
        <f>'Event Inputs'!$B36</f>
        <v>0</v>
      </c>
      <c r="N40" s="10">
        <f>'Event Inputs'!$C36</f>
        <v>0</v>
      </c>
      <c r="O40" s="7">
        <f>COUNTIF(Overall,"&lt;"&amp;AF40)+SUM(IF(AF40=$AF$4:AF40,1,0))</f>
        <v>8</v>
      </c>
      <c r="P40" s="7">
        <f t="shared" si="0"/>
        <v>8</v>
      </c>
      <c r="Q40" s="7">
        <f t="shared" si="1"/>
        <v>0</v>
      </c>
      <c r="R40" s="25">
        <f>COUNTIF(Female,"&lt;"&amp;AG40)+SUM(IF(AG40=AG$4:$AG40,1,0))</f>
        <v>8</v>
      </c>
      <c r="S40" s="25">
        <f t="shared" si="2"/>
        <v>8</v>
      </c>
      <c r="T40" s="25">
        <f>SUM(First:Last!O40)</f>
        <v>0</v>
      </c>
      <c r="U40" s="12">
        <f>COUNTIF(Male,"&lt;"&amp;AH40)+SUM(IF(AH40=AH$4:$AH40,1,0))</f>
        <v>8</v>
      </c>
      <c r="V40" s="12">
        <f t="shared" si="3"/>
        <v>5</v>
      </c>
      <c r="W40" s="12">
        <f>SUM(First:Last!P40)</f>
        <v>0</v>
      </c>
      <c r="X40" s="19">
        <f>SUM(First:Last!Q40)</f>
        <v>0</v>
      </c>
      <c r="Y40" s="19">
        <f>SUM(First:Last!R40)</f>
        <v>0</v>
      </c>
      <c r="Z40" s="19">
        <f>SUM(First:Last!S40)</f>
        <v>0</v>
      </c>
      <c r="AA40" s="19">
        <f>SUM(First:Last!T40)</f>
        <v>0</v>
      </c>
      <c r="AB40" s="19">
        <f>SUM(First:Last!U40)</f>
        <v>0</v>
      </c>
      <c r="AC40" s="19">
        <f>SUM(First:Last!V40)</f>
        <v>0</v>
      </c>
      <c r="AD40" s="10">
        <f>'Event Inputs'!$B36</f>
        <v>0</v>
      </c>
      <c r="AE40" s="10">
        <f>'Event Inputs'!$C36</f>
        <v>0</v>
      </c>
      <c r="AF40" s="36" t="str">
        <f t="shared" si="4"/>
        <v>8zzzzzzz</v>
      </c>
      <c r="AG40" t="str">
        <f t="shared" si="5"/>
        <v>8zzzzzzz</v>
      </c>
      <c r="AH40" t="str">
        <f t="shared" si="6"/>
        <v>5zzzzzzz</v>
      </c>
    </row>
    <row r="41" spans="1:34" x14ac:dyDescent="0.35">
      <c r="A41" s="13">
        <v>38</v>
      </c>
      <c r="B41" s="13" t="str">
        <f>IF(A41&lt;='Event Inputs'!$C$44,VLOOKUP($A41,$U$4:$AE$44,2,FALSE),"")</f>
        <v/>
      </c>
      <c r="C41" t="str">
        <f>IF(A41&lt;='Event Inputs'!$C$44,VLOOKUP($A41,$U$4:$AE$44,11,FALSE),"")</f>
        <v/>
      </c>
      <c r="D41" s="13" t="str">
        <f>IF(A41&lt;='Event Inputs'!$C$44,VLOOKUP($A41,$U$4:$AE$44,3,FALSE),"")</f>
        <v/>
      </c>
      <c r="E41" s="13" t="str">
        <f>IF(A41&lt;='Event Inputs'!$C$44,VLOOKUP($A41,$R$4:$AE$44,2,FALSE),"")</f>
        <v/>
      </c>
      <c r="F41" t="str">
        <f>IF(A41&lt;='Event Inputs'!$C$44,VLOOKUP($A41,$R$4:$AE$44,14,FALSE),"")</f>
        <v/>
      </c>
      <c r="G41" s="13" t="str">
        <f>IF(A41&lt;='Event Inputs'!$C$44,VLOOKUP($A41,$R$4:$AE$44,3,FALSE),"")</f>
        <v/>
      </c>
      <c r="H41" t="str">
        <f>IF(A41&lt;='Event Inputs'!$C$44,VLOOKUP($A41,$O$4:$AE$44,2,FALSE),"")</f>
        <v/>
      </c>
      <c r="I41" t="str">
        <f>IF(A41&lt;='Event Inputs'!$C$44,VLOOKUP($A41,$O$4:$AE$44,17,FALSE),"")</f>
        <v/>
      </c>
      <c r="J41" s="13" t="str">
        <f>IF(A41&lt;='Event Inputs'!$C$44,VLOOKUP($A41,$O$4:$W$44,3,FALSE),"")</f>
        <v/>
      </c>
      <c r="M41" s="10">
        <f>'Event Inputs'!$B37</f>
        <v>0</v>
      </c>
      <c r="N41" s="10">
        <f>'Event Inputs'!$C37</f>
        <v>0</v>
      </c>
      <c r="O41" s="7">
        <f>COUNTIF(Overall,"&lt;"&amp;AF41)+SUM(IF(AF41=$AF$4:AF41,1,0))</f>
        <v>8</v>
      </c>
      <c r="P41" s="7">
        <f t="shared" si="0"/>
        <v>8</v>
      </c>
      <c r="Q41" s="7">
        <f t="shared" si="1"/>
        <v>0</v>
      </c>
      <c r="R41" s="25">
        <f>COUNTIF(Female,"&lt;"&amp;AG41)+SUM(IF(AG41=AG$4:$AG41,1,0))</f>
        <v>8</v>
      </c>
      <c r="S41" s="25">
        <f t="shared" si="2"/>
        <v>8</v>
      </c>
      <c r="T41" s="25">
        <f>SUM(First:Last!O41)</f>
        <v>0</v>
      </c>
      <c r="U41" s="12">
        <f>COUNTIF(Male,"&lt;"&amp;AH41)+SUM(IF(AH41=AH$4:$AH41,1,0))</f>
        <v>8</v>
      </c>
      <c r="V41" s="12">
        <f t="shared" si="3"/>
        <v>5</v>
      </c>
      <c r="W41" s="12">
        <f>SUM(First:Last!P41)</f>
        <v>0</v>
      </c>
      <c r="X41" s="19">
        <f>SUM(First:Last!Q41)</f>
        <v>0</v>
      </c>
      <c r="Y41" s="19">
        <f>SUM(First:Last!R41)</f>
        <v>0</v>
      </c>
      <c r="Z41" s="19">
        <f>SUM(First:Last!S41)</f>
        <v>0</v>
      </c>
      <c r="AA41" s="19">
        <f>SUM(First:Last!T41)</f>
        <v>0</v>
      </c>
      <c r="AB41" s="19">
        <f>SUM(First:Last!U41)</f>
        <v>0</v>
      </c>
      <c r="AC41" s="19">
        <f>SUM(First:Last!V41)</f>
        <v>0</v>
      </c>
      <c r="AD41" s="10">
        <f>'Event Inputs'!$B37</f>
        <v>0</v>
      </c>
      <c r="AE41" s="10">
        <f>'Event Inputs'!$C37</f>
        <v>0</v>
      </c>
      <c r="AF41" s="36" t="str">
        <f t="shared" si="4"/>
        <v>8zzzzzzz</v>
      </c>
      <c r="AG41" t="str">
        <f t="shared" si="5"/>
        <v>8zzzzzzz</v>
      </c>
      <c r="AH41" t="str">
        <f t="shared" si="6"/>
        <v>5zzzzzzz</v>
      </c>
    </row>
    <row r="42" spans="1:34" x14ac:dyDescent="0.35">
      <c r="A42" s="13">
        <v>39</v>
      </c>
      <c r="B42" s="13" t="str">
        <f>IF(A42&lt;='Event Inputs'!$C$44,VLOOKUP($A42,$U$4:$AE$44,2,FALSE),"")</f>
        <v/>
      </c>
      <c r="C42" t="str">
        <f>IF(A42&lt;='Event Inputs'!$C$44,VLOOKUP($A42,$U$4:$AE$44,11,FALSE),"")</f>
        <v/>
      </c>
      <c r="D42" s="13" t="str">
        <f>IF(A42&lt;='Event Inputs'!$C$44,VLOOKUP($A42,$U$4:$AE$44,3,FALSE),"")</f>
        <v/>
      </c>
      <c r="E42" s="13" t="str">
        <f>IF(A42&lt;='Event Inputs'!$C$44,VLOOKUP($A42,$R$4:$AE$44,2,FALSE),"")</f>
        <v/>
      </c>
      <c r="F42" t="str">
        <f>IF(A42&lt;='Event Inputs'!$C$44,VLOOKUP($A42,$R$4:$AE$44,14,FALSE),"")</f>
        <v/>
      </c>
      <c r="G42" s="13" t="str">
        <f>IF(A42&lt;='Event Inputs'!$C$44,VLOOKUP($A42,$R$4:$AE$44,3,FALSE),"")</f>
        <v/>
      </c>
      <c r="H42" t="str">
        <f>IF(A42&lt;='Event Inputs'!$C$44,VLOOKUP($A42,$O$4:$AE$44,2,FALSE),"")</f>
        <v/>
      </c>
      <c r="I42" t="str">
        <f>IF(A42&lt;='Event Inputs'!$C$44,VLOOKUP($A42,$O$4:$AE$44,17,FALSE),"")</f>
        <v/>
      </c>
      <c r="J42" s="13" t="str">
        <f>IF(A42&lt;='Event Inputs'!$C$44,VLOOKUP($A42,$O$4:$W$44,3,FALSE),"")</f>
        <v/>
      </c>
      <c r="M42" s="10">
        <f>'Event Inputs'!$B38</f>
        <v>0</v>
      </c>
      <c r="N42" s="10">
        <f>'Event Inputs'!$C38</f>
        <v>0</v>
      </c>
      <c r="O42" s="7">
        <f>COUNTIF(Overall,"&lt;"&amp;AF42)+SUM(IF(AF42=$AF$4:AF42,1,0))</f>
        <v>8</v>
      </c>
      <c r="P42" s="7">
        <f t="shared" si="0"/>
        <v>8</v>
      </c>
      <c r="Q42" s="7">
        <f t="shared" si="1"/>
        <v>0</v>
      </c>
      <c r="R42" s="25">
        <f>COUNTIF(Female,"&lt;"&amp;AG42)+SUM(IF(AG42=AG$4:$AG42,1,0))</f>
        <v>8</v>
      </c>
      <c r="S42" s="25">
        <f t="shared" si="2"/>
        <v>8</v>
      </c>
      <c r="T42" s="25">
        <f>SUM(First:Last!O42)</f>
        <v>0</v>
      </c>
      <c r="U42" s="12">
        <f>COUNTIF(Male,"&lt;"&amp;AH42)+SUM(IF(AH42=AH$4:$AH42,1,0))</f>
        <v>8</v>
      </c>
      <c r="V42" s="12">
        <f t="shared" si="3"/>
        <v>5</v>
      </c>
      <c r="W42" s="12">
        <f>SUM(First:Last!P42)</f>
        <v>0</v>
      </c>
      <c r="X42" s="19">
        <f>SUM(First:Last!Q42)</f>
        <v>0</v>
      </c>
      <c r="Y42" s="19">
        <f>SUM(First:Last!R42)</f>
        <v>0</v>
      </c>
      <c r="Z42" s="19">
        <f>SUM(First:Last!S42)</f>
        <v>0</v>
      </c>
      <c r="AA42" s="19">
        <f>SUM(First:Last!T42)</f>
        <v>0</v>
      </c>
      <c r="AB42" s="19">
        <f>SUM(First:Last!U42)</f>
        <v>0</v>
      </c>
      <c r="AC42" s="19">
        <f>SUM(First:Last!V42)</f>
        <v>0</v>
      </c>
      <c r="AD42" s="10">
        <f>'Event Inputs'!$B38</f>
        <v>0</v>
      </c>
      <c r="AE42" s="10">
        <f>'Event Inputs'!$C38</f>
        <v>0</v>
      </c>
      <c r="AF42" s="36" t="str">
        <f t="shared" si="4"/>
        <v>8zzzzzzz</v>
      </c>
      <c r="AG42" t="str">
        <f t="shared" si="5"/>
        <v>8zzzzzzz</v>
      </c>
      <c r="AH42" t="str">
        <f t="shared" si="6"/>
        <v>5zzzzzzz</v>
      </c>
    </row>
    <row r="43" spans="1:34" x14ac:dyDescent="0.35">
      <c r="A43" s="13">
        <v>40</v>
      </c>
      <c r="B43" s="13" t="str">
        <f>IF(A43&lt;='Event Inputs'!$C$44,VLOOKUP($A43,$U$4:$AE$44,2,FALSE),"")</f>
        <v/>
      </c>
      <c r="C43" t="str">
        <f>IF(A43&lt;='Event Inputs'!$C$44,VLOOKUP($A43,$U$4:$AE$44,11,FALSE),"")</f>
        <v/>
      </c>
      <c r="D43" s="13" t="str">
        <f>IF(A43&lt;='Event Inputs'!$C$44,VLOOKUP($A43,$U$4:$AE$44,3,FALSE),"")</f>
        <v/>
      </c>
      <c r="E43" s="13" t="str">
        <f>IF(A43&lt;='Event Inputs'!$C$44,VLOOKUP($A43,$R$4:$AE$44,2,FALSE),"")</f>
        <v/>
      </c>
      <c r="F43" t="str">
        <f>IF(A43&lt;='Event Inputs'!$C$44,VLOOKUP($A43,$R$4:$AE$44,14,FALSE),"")</f>
        <v/>
      </c>
      <c r="G43" s="13" t="str">
        <f>IF(A43&lt;='Event Inputs'!$C$44,VLOOKUP($A43,$R$4:$AE$44,3,FALSE),"")</f>
        <v/>
      </c>
      <c r="H43" t="str">
        <f>IF(A43&lt;='Event Inputs'!$C$44,VLOOKUP($A43,$O$4:$AE$44,2,FALSE),"")</f>
        <v/>
      </c>
      <c r="I43" t="str">
        <f>IF(A43&lt;='Event Inputs'!$C$44,VLOOKUP($A43,$O$4:$AE$44,17,FALSE),"")</f>
        <v/>
      </c>
      <c r="J43" s="13" t="str">
        <f>IF(A43&lt;='Event Inputs'!$C$44,VLOOKUP($A43,$O$4:$W$44,3,FALSE),"")</f>
        <v/>
      </c>
      <c r="M43" s="10">
        <f>'Event Inputs'!$B39</f>
        <v>0</v>
      </c>
      <c r="N43" s="10">
        <f>'Event Inputs'!$C39</f>
        <v>0</v>
      </c>
      <c r="O43" s="7">
        <f>COUNTIF(Overall,"&lt;"&amp;AF43)+SUM(IF(AF43=$AF$4:AF43,1,0))</f>
        <v>8</v>
      </c>
      <c r="P43" s="7">
        <f t="shared" si="0"/>
        <v>8</v>
      </c>
      <c r="Q43" s="7">
        <f t="shared" si="1"/>
        <v>0</v>
      </c>
      <c r="R43" s="25">
        <f>COUNTIF(Female,"&lt;"&amp;AG43)+SUM(IF(AG43=AG$4:$AG43,1,0))</f>
        <v>8</v>
      </c>
      <c r="S43" s="25">
        <f t="shared" si="2"/>
        <v>8</v>
      </c>
      <c r="T43" s="25">
        <f>SUM(First:Last!O43)</f>
        <v>0</v>
      </c>
      <c r="U43" s="12">
        <f>COUNTIF(Male,"&lt;"&amp;AH43)+SUM(IF(AH43=AH$4:$AH43,1,0))</f>
        <v>8</v>
      </c>
      <c r="V43" s="12">
        <f t="shared" si="3"/>
        <v>5</v>
      </c>
      <c r="W43" s="12">
        <f>SUM(First:Last!P43)</f>
        <v>0</v>
      </c>
      <c r="X43" s="19">
        <f>SUM(First:Last!Q43)</f>
        <v>0</v>
      </c>
      <c r="Y43" s="19">
        <f>SUM(First:Last!R43)</f>
        <v>0</v>
      </c>
      <c r="Z43" s="19">
        <f>SUM(First:Last!S43)</f>
        <v>0</v>
      </c>
      <c r="AA43" s="19">
        <f>SUM(First:Last!T43)</f>
        <v>0</v>
      </c>
      <c r="AB43" s="19">
        <f>SUM(First:Last!U43)</f>
        <v>0</v>
      </c>
      <c r="AC43" s="19">
        <f>SUM(First:Last!V43)</f>
        <v>0</v>
      </c>
      <c r="AD43" s="10">
        <f>'Event Inputs'!$B39</f>
        <v>0</v>
      </c>
      <c r="AE43" s="10">
        <f>'Event Inputs'!$C39</f>
        <v>0</v>
      </c>
      <c r="AF43" s="36" t="str">
        <f t="shared" si="4"/>
        <v>8zzzzzzz</v>
      </c>
      <c r="AG43" t="str">
        <f t="shared" si="5"/>
        <v>8zzzzzzz</v>
      </c>
      <c r="AH43" t="str">
        <f t="shared" si="6"/>
        <v>5zzzzzzz</v>
      </c>
    </row>
    <row r="44" spans="1:34" x14ac:dyDescent="0.35">
      <c r="A44" s="13">
        <v>41</v>
      </c>
      <c r="B44" s="13" t="str">
        <f>IF(A44&lt;='Event Inputs'!$C$44,VLOOKUP($A44,$U$4:$AE$44,2,FALSE),"")</f>
        <v/>
      </c>
      <c r="C44" t="str">
        <f>IF(A44&lt;='Event Inputs'!$C$44,VLOOKUP($A44,$U$4:$AE$44,11,FALSE),"")</f>
        <v/>
      </c>
      <c r="D44" s="13" t="str">
        <f>IF(A44&lt;='Event Inputs'!$C$44,VLOOKUP($A44,$U$4:$AE$44,3,FALSE),"")</f>
        <v/>
      </c>
      <c r="E44" s="13" t="str">
        <f>IF(A44&lt;='Event Inputs'!$C$44,VLOOKUP($A44,$R$4:$AE$44,2,FALSE),"")</f>
        <v/>
      </c>
      <c r="F44" t="str">
        <f>IF(A44&lt;='Event Inputs'!$C$44,VLOOKUP($A44,$R$4:$AE$44,14,FALSE),"")</f>
        <v/>
      </c>
      <c r="G44" s="13" t="str">
        <f>IF(A44&lt;='Event Inputs'!$C$44,VLOOKUP($A44,$R$4:$AE$44,3,FALSE),"")</f>
        <v/>
      </c>
      <c r="H44" t="str">
        <f>IF(A44&lt;='Event Inputs'!$C$44,VLOOKUP($A44,$O$4:$AE$44,2,FALSE),"")</f>
        <v/>
      </c>
      <c r="I44" t="str">
        <f>IF(A44&lt;='Event Inputs'!$C$44,VLOOKUP($A44,$O$4:$AE$44,17,FALSE),"")</f>
        <v/>
      </c>
      <c r="J44" s="13" t="str">
        <f>IF(A44&lt;='Event Inputs'!$C$44,VLOOKUP($A44,$O$4:$W$44,3,FALSE),"")</f>
        <v/>
      </c>
      <c r="M44" s="10">
        <f>'Event Inputs'!$B40</f>
        <v>0</v>
      </c>
      <c r="N44" s="10">
        <f>'Event Inputs'!$C40</f>
        <v>0</v>
      </c>
      <c r="O44" s="7">
        <f>COUNTIF(Overall,"&lt;"&amp;AF44)+SUM(IF(AF44=$AF$4:AF44,1,0))</f>
        <v>8</v>
      </c>
      <c r="P44" s="7">
        <f t="shared" si="0"/>
        <v>8</v>
      </c>
      <c r="Q44" s="7">
        <f t="shared" si="1"/>
        <v>0</v>
      </c>
      <c r="R44" s="25">
        <f>COUNTIF(Female,"&lt;"&amp;AG44)+SUM(IF(AG44=AG$4:$AG44,1,0))</f>
        <v>8</v>
      </c>
      <c r="S44" s="25">
        <f t="shared" si="2"/>
        <v>8</v>
      </c>
      <c r="T44" s="25">
        <f>SUM(First:Last!O44)</f>
        <v>0</v>
      </c>
      <c r="U44" s="12">
        <f>COUNTIF(Male,"&lt;"&amp;AH44)+SUM(IF(AH44=AH$4:$AH44,1,0))</f>
        <v>8</v>
      </c>
      <c r="V44" s="12">
        <f t="shared" si="3"/>
        <v>5</v>
      </c>
      <c r="W44" s="12">
        <f>SUM(First:Last!P44)</f>
        <v>0</v>
      </c>
      <c r="X44" s="19">
        <f>SUM(First:Last!Q44)</f>
        <v>0</v>
      </c>
      <c r="Y44" s="19">
        <f>SUM(First:Last!R44)</f>
        <v>0</v>
      </c>
      <c r="Z44" s="19">
        <f>SUM(First:Last!S44)</f>
        <v>0</v>
      </c>
      <c r="AA44" s="19">
        <f>SUM(First:Last!T44)</f>
        <v>0</v>
      </c>
      <c r="AB44" s="19">
        <f>SUM(First:Last!U44)</f>
        <v>0</v>
      </c>
      <c r="AC44" s="19">
        <f>SUM(First:Last!V44)</f>
        <v>0</v>
      </c>
      <c r="AD44" s="10">
        <f>'Event Inputs'!$B40</f>
        <v>0</v>
      </c>
      <c r="AE44" s="10">
        <f>'Event Inputs'!$C40</f>
        <v>0</v>
      </c>
      <c r="AF44" s="36" t="str">
        <f t="shared" si="4"/>
        <v>8zzzzzzz</v>
      </c>
      <c r="AG44" t="str">
        <f t="shared" si="5"/>
        <v>8zzzzzzz</v>
      </c>
      <c r="AH44" t="str">
        <f t="shared" si="6"/>
        <v>5zzzzzzz</v>
      </c>
    </row>
    <row r="46" spans="1:34" x14ac:dyDescent="0.35">
      <c r="H46" s="14"/>
      <c r="J46"/>
    </row>
    <row r="47" spans="1:34" x14ac:dyDescent="0.35">
      <c r="H47" s="31"/>
      <c r="J47"/>
    </row>
    <row r="48" spans="1:34" x14ac:dyDescent="0.35">
      <c r="H48" s="32"/>
      <c r="J48"/>
    </row>
    <row r="49" spans="8:10" x14ac:dyDescent="0.35">
      <c r="H49" s="14"/>
      <c r="J49"/>
    </row>
    <row r="50" spans="8:10" x14ac:dyDescent="0.35">
      <c r="H50" s="31"/>
      <c r="J50"/>
    </row>
    <row r="51" spans="8:10" x14ac:dyDescent="0.35">
      <c r="H51" s="32"/>
      <c r="J51"/>
    </row>
    <row r="52" spans="8:10" x14ac:dyDescent="0.35">
      <c r="H52" s="14"/>
      <c r="J52"/>
    </row>
    <row r="53" spans="8:10" x14ac:dyDescent="0.35">
      <c r="H53" s="31"/>
      <c r="J53"/>
    </row>
    <row r="54" spans="8:10" x14ac:dyDescent="0.35">
      <c r="H54" s="32"/>
      <c r="J54"/>
    </row>
    <row r="55" spans="8:10" x14ac:dyDescent="0.35">
      <c r="H55" s="14"/>
      <c r="J55"/>
    </row>
    <row r="56" spans="8:10" x14ac:dyDescent="0.35">
      <c r="H56" s="31"/>
      <c r="J56"/>
    </row>
    <row r="57" spans="8:10" x14ac:dyDescent="0.35">
      <c r="H57" s="32"/>
      <c r="J57"/>
    </row>
    <row r="58" spans="8:10" x14ac:dyDescent="0.35">
      <c r="H58" s="14"/>
      <c r="J58"/>
    </row>
    <row r="59" spans="8:10" x14ac:dyDescent="0.35">
      <c r="H59" s="31"/>
      <c r="J59"/>
    </row>
    <row r="60" spans="8:10" x14ac:dyDescent="0.35">
      <c r="H60" s="32"/>
      <c r="J60"/>
    </row>
    <row r="61" spans="8:10" x14ac:dyDescent="0.35">
      <c r="H61" s="14"/>
      <c r="J61"/>
    </row>
    <row r="62" spans="8:10" x14ac:dyDescent="0.35">
      <c r="H62" s="31"/>
      <c r="J62"/>
    </row>
    <row r="63" spans="8:10" x14ac:dyDescent="0.35">
      <c r="H63" s="32"/>
      <c r="J63"/>
    </row>
    <row r="64" spans="8:10" x14ac:dyDescent="0.35">
      <c r="H64" s="14"/>
    </row>
    <row r="65" spans="8:8" x14ac:dyDescent="0.35">
      <c r="H65" s="31"/>
    </row>
    <row r="66" spans="8:8" x14ac:dyDescent="0.35">
      <c r="H66" s="32"/>
    </row>
    <row r="67" spans="8:8" x14ac:dyDescent="0.35">
      <c r="H67" s="14"/>
    </row>
    <row r="68" spans="8:8" x14ac:dyDescent="0.35">
      <c r="H68" s="31"/>
    </row>
    <row r="69" spans="8:8" x14ac:dyDescent="0.35">
      <c r="H69" s="32"/>
    </row>
    <row r="70" spans="8:8" x14ac:dyDescent="0.35">
      <c r="H70" s="14"/>
    </row>
    <row r="71" spans="8:8" x14ac:dyDescent="0.35">
      <c r="H71" s="31"/>
    </row>
    <row r="72" spans="8:8" x14ac:dyDescent="0.35">
      <c r="H72" s="32"/>
    </row>
    <row r="73" spans="8:8" x14ac:dyDescent="0.35">
      <c r="H73" s="14"/>
    </row>
    <row r="74" spans="8:8" x14ac:dyDescent="0.35">
      <c r="H74" s="31"/>
    </row>
    <row r="75" spans="8:8" x14ac:dyDescent="0.35">
      <c r="H75" s="32"/>
    </row>
    <row r="76" spans="8:8" x14ac:dyDescent="0.35">
      <c r="H76" s="14"/>
    </row>
    <row r="77" spans="8:8" x14ac:dyDescent="0.35">
      <c r="H77" s="31"/>
    </row>
    <row r="78" spans="8:8" x14ac:dyDescent="0.35">
      <c r="H78" s="32"/>
    </row>
    <row r="79" spans="8:8" x14ac:dyDescent="0.35">
      <c r="H79" s="14"/>
    </row>
    <row r="80" spans="8:8" x14ac:dyDescent="0.35">
      <c r="H80" s="31"/>
    </row>
    <row r="81" spans="8:8" x14ac:dyDescent="0.35">
      <c r="H81" s="32"/>
    </row>
  </sheetData>
  <sortState xmlns:xlrd2="http://schemas.microsoft.com/office/spreadsheetml/2017/richdata2" ref="C4:D81">
    <sortCondition ref="D4:D120"/>
  </sortState>
  <phoneticPr fontId="10" type="noConversion"/>
  <pageMargins left="0.70866141732283472" right="0.70866141732283472" top="0.74803149606299213" bottom="0.74803149606299213" header="0.31496062992125984" footer="0.31496062992125984"/>
  <pageSetup paperSize="9" orientation="landscape" errors="blank"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showZeros="0" workbookViewId="0">
      <selection activeCell="A18" sqref="A18:H18"/>
    </sheetView>
  </sheetViews>
  <sheetFormatPr defaultRowHeight="14.5" x14ac:dyDescent="0.35"/>
  <sheetData>
    <row r="1" spans="1:1" x14ac:dyDescent="0.35">
      <c r="A1" t="s">
        <v>32</v>
      </c>
    </row>
  </sheetData>
  <sheetProtection password="CA09" sheet="1" objects="1" scenarios="1" selectLockedCells="1" selectUn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81"/>
  <sheetViews>
    <sheetView showZeros="0" topLeftCell="A2" workbookViewId="0">
      <selection activeCell="J7" sqref="J7"/>
    </sheetView>
  </sheetViews>
  <sheetFormatPr defaultColWidth="9.1796875" defaultRowHeight="14.5" x14ac:dyDescent="0.35"/>
  <cols>
    <col min="1" max="1" width="6.7265625" style="63" customWidth="1"/>
    <col min="2" max="2" width="7.26953125" style="65" customWidth="1"/>
    <col min="3" max="3" width="7.81640625" style="65" customWidth="1"/>
    <col min="4" max="4" width="16.54296875" style="63" customWidth="1"/>
    <col min="5" max="5" width="7.81640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72</v>
      </c>
      <c r="B1" s="203"/>
      <c r="C1" s="203"/>
      <c r="D1" s="203"/>
      <c r="E1" s="203"/>
      <c r="F1" s="203"/>
      <c r="G1" s="204" t="s">
        <v>71</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165</v>
      </c>
      <c r="D4" s="63" t="str">
        <f>IF(ISBLANK(C4),"",VLOOKUP($C4,'Event Inputs'!$D$4:'Event Inputs'!$J$895,2,FALSE))</f>
        <v>Izzie Leigh</v>
      </c>
      <c r="E4" s="65" t="str">
        <f>IF(ISBLANK(C4),"",VLOOKUP($C4,'Event Inputs'!$D$4:'Event Inputs'!$J$895,4,FALSE))</f>
        <v>Open</v>
      </c>
      <c r="F4" s="63" t="str">
        <f>IF(ISBLANK(C4),"",VLOOKUP($C4,'Event Inputs'!$D$4:'Event Inputs'!$J$895,3,FALSE))</f>
        <v>Portreath</v>
      </c>
      <c r="G4" s="88">
        <v>1</v>
      </c>
      <c r="H4" s="60">
        <f>IF(ISTEXT(I4),IF(G4=G3,H3,IF(G4=G5,IF( G4=G6,(10+8+6)/3,IF(G4=G5,(10+8)/2) ),10) )," ")</f>
        <v>10</v>
      </c>
      <c r="I4" s="62" t="s">
        <v>135</v>
      </c>
      <c r="J4" s="63" t="str">
        <f>IF(ISBLANK(I4),"",VLOOKUP($I4,'Event Inputs'!$D$4:'Event Inputs'!$J$895,2,FALSE))</f>
        <v>Thomas Trebilcock</v>
      </c>
      <c r="K4" s="65" t="str">
        <f>IF(ISBLANK(I4),"",VLOOKUP($I4,'Event Inputs'!$D$4:'Event Inputs'!$J$895,4,FALSE))</f>
        <v>Open</v>
      </c>
      <c r="L4" s="63" t="str">
        <f>IF(ISBLANK(I4),"",VLOOKUP($I4,'Event Inputs'!$D$4:'Event Inputs'!$J$895,3,FALSE))</f>
        <v>Gyllyngvase</v>
      </c>
      <c r="M4" s="82" t="str">
        <f>'Event Inputs'!A4</f>
        <v>Portreath</v>
      </c>
      <c r="N4" s="83">
        <f>O4+P4</f>
        <v>29</v>
      </c>
      <c r="O4" s="84">
        <f>SUMIF($F$4:$F$21,M4,$B$4:$B$21)</f>
        <v>10</v>
      </c>
      <c r="P4" s="79">
        <f>SUMIF($L$4:$L$21,M4,$H$4:$H$21)</f>
        <v>19</v>
      </c>
      <c r="Q4" s="85">
        <f>COUNTIFS($A$4:$A$21,1,$F$4:$F$21,$M4)*$S$1</f>
        <v>1</v>
      </c>
      <c r="R4" s="85">
        <f>COUNTIFS($A$4:$A$21,2,$F$4:$F$21,$M4)*$S$1</f>
        <v>0</v>
      </c>
      <c r="S4" s="85">
        <f>COUNTIFS($A$4:$A$21,3,$F$4:$F$21,$M4)*$S$1</f>
        <v>0</v>
      </c>
      <c r="T4" s="85">
        <f>COUNTIFS($G$4:$G$21,1,$L$4:$L$21,$M4)*$S$1</f>
        <v>0</v>
      </c>
      <c r="U4" s="85">
        <f>COUNTIFS($G$4:$G$21,2,$L$4:$L$21,$M4)*$S$1</f>
        <v>1</v>
      </c>
      <c r="V4" s="85">
        <f>COUNTIFS($G$4:$G$21,3,$L$4:$L$21,$M4)*$S$1</f>
        <v>0</v>
      </c>
    </row>
    <row r="5" spans="1:22" x14ac:dyDescent="0.35">
      <c r="A5" s="88">
        <v>2</v>
      </c>
      <c r="B5" s="60">
        <f>IF(ISTEXT(C5),IF(A5=A4,B4,IF(A5=A6,IF( A5=A7,(8+6+5)/3,IF(A5=A6,(8+6)/2) ),8) )," ")</f>
        <v>8</v>
      </c>
      <c r="C5" s="62" t="s">
        <v>252</v>
      </c>
      <c r="D5" s="63" t="str">
        <f>IF(ISBLANK(C5),"",VLOOKUP($C5,'Event Inputs'!$D$4:'Event Inputs'!$J$895,2,FALSE))</f>
        <v>Molly Roodhouse</v>
      </c>
      <c r="E5" s="65" t="str">
        <f>IF(ISBLANK(C5),"",VLOOKUP($C5,'Event Inputs'!$D$4:'Event Inputs'!$J$895,4,FALSE))</f>
        <v>Open</v>
      </c>
      <c r="F5" s="63" t="str">
        <f>IF(ISBLANK(C5),"",VLOOKUP($C5,'Event Inputs'!$D$4:'Event Inputs'!$J$895,3,FALSE))</f>
        <v>Gyllyngvase</v>
      </c>
      <c r="G5" s="88">
        <v>2</v>
      </c>
      <c r="H5" s="60">
        <f>IF(ISTEXT(I5),IF(G5=G4,H4,IF(G5=G6,IF( G5=G7,(8+6+5)/3,IF(G5=G6,(8+6)/2) ),8) )," ")</f>
        <v>8</v>
      </c>
      <c r="I5" s="62" t="s">
        <v>183</v>
      </c>
      <c r="J5" s="63" t="str">
        <f>IF(ISBLANK(I5),"",VLOOKUP($I5,'Event Inputs'!$D$4:'Event Inputs'!$J$895,2,FALSE))</f>
        <v>Charlie Haynes</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125</v>
      </c>
      <c r="D6" s="63" t="str">
        <f>IF(ISBLANK(C6),"",VLOOKUP($C6,'Event Inputs'!$D$4:'Event Inputs'!$J$895,2,FALSE))</f>
        <v>Anya Hocking</v>
      </c>
      <c r="E6" s="65" t="str">
        <f>IF(ISBLANK(C6),"",VLOOKUP($C6,'Event Inputs'!$D$4:'Event Inputs'!$J$895,4,FALSE))</f>
        <v>Open</v>
      </c>
      <c r="F6" s="63" t="str">
        <f>IF(ISBLANK(C6),"",VLOOKUP($C6,'Event Inputs'!$D$4:'Event Inputs'!$J$895,3,FALSE))</f>
        <v>Gyllyngvase</v>
      </c>
      <c r="G6" s="88">
        <v>3</v>
      </c>
      <c r="H6" s="60">
        <f>IF(ISTEXT(I6),IF(G6=G5,H5,IF(G6=G7,IF( G6=G8,(6+5+4)/3,IF(G6=G7,(6+5)/2) ),6) )," ")</f>
        <v>6</v>
      </c>
      <c r="I6" s="62" t="s">
        <v>139</v>
      </c>
      <c r="J6" s="63" t="str">
        <f>IF(ISBLANK(I6),"",VLOOKUP($I6,'Event Inputs'!$D$4:'Event Inputs'!$J$895,2,FALSE))</f>
        <v>Euan Dungavel</v>
      </c>
      <c r="K6" s="65" t="str">
        <f>IF(ISBLANK(I6),"",VLOOKUP($I6,'Event Inputs'!$D$4:'Event Inputs'!$J$895,4,FALSE))</f>
        <v>Open</v>
      </c>
      <c r="L6" s="63" t="str">
        <f>IF(ISBLANK(I6),"",VLOOKUP($I6,'Event Inputs'!$D$4:'Event Inputs'!$J$895,3,FALSE))</f>
        <v>Gyllyngvase</v>
      </c>
      <c r="M6" s="82" t="str">
        <f>'Event Inputs'!A6</f>
        <v>Gyllyngvase</v>
      </c>
      <c r="N6" s="83">
        <f t="shared" si="0"/>
        <v>47</v>
      </c>
      <c r="O6" s="84">
        <f t="shared" si="1"/>
        <v>27</v>
      </c>
      <c r="P6" s="79">
        <f t="shared" si="2"/>
        <v>20</v>
      </c>
      <c r="Q6" s="85">
        <f t="shared" si="3"/>
        <v>0</v>
      </c>
      <c r="R6" s="85">
        <f t="shared" si="4"/>
        <v>1</v>
      </c>
      <c r="S6" s="85">
        <f t="shared" si="5"/>
        <v>1</v>
      </c>
      <c r="T6" s="85">
        <f t="shared" si="6"/>
        <v>1</v>
      </c>
      <c r="U6" s="85">
        <f t="shared" si="7"/>
        <v>0</v>
      </c>
      <c r="V6" s="85">
        <f t="shared" si="8"/>
        <v>1</v>
      </c>
    </row>
    <row r="7" spans="1:22" x14ac:dyDescent="0.35">
      <c r="A7" s="88">
        <v>4</v>
      </c>
      <c r="B7" s="60">
        <f>IF(ISTEXT(C7),IF(A7=A6,B6,IF(A7=A8,IF( A7=A9,(5+4+3)/3,IF(A7=A8,(5+4)/2) ),5) )," ")</f>
        <v>5</v>
      </c>
      <c r="C7" s="62" t="s">
        <v>127</v>
      </c>
      <c r="D7" s="63" t="str">
        <f>IF(ISBLANK(C7),"",VLOOKUP($C7,'Event Inputs'!$D$4:'Event Inputs'!$J$895,2,FALSE))</f>
        <v>Maisy Hawkins</v>
      </c>
      <c r="E7" s="65" t="str">
        <f>IF(ISBLANK(C7),"",VLOOKUP($C7,'Event Inputs'!$D$4:'Event Inputs'!$J$895,4,FALSE))</f>
        <v>Open</v>
      </c>
      <c r="F7" s="63" t="str">
        <f>IF(ISBLANK(C7),"",VLOOKUP($C7,'Event Inputs'!$D$4:'Event Inputs'!$J$895,3,FALSE))</f>
        <v>Gyllyngvase</v>
      </c>
      <c r="G7" s="88">
        <v>4</v>
      </c>
      <c r="H7" s="60">
        <f>IF(ISTEXT(I7),IF(G7=G6,H6,IF(G7=G8,IF( G7=G9,(5+4+3)/3,IF(G7=G8,(5+4)/2) ),5) )," ")</f>
        <v>5</v>
      </c>
      <c r="I7" s="62" t="s">
        <v>185</v>
      </c>
      <c r="J7" s="63" t="str">
        <f>IF(ISBLANK(I7),"",VLOOKUP($I7,'Event Inputs'!$D$4:'Event Inputs'!$J$895,2,FALSE))</f>
        <v>Steven  Lewis</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129</v>
      </c>
      <c r="D8" s="63" t="str">
        <f>IF(ISBLANK(C8),"",VLOOKUP($C8,'Event Inputs'!$D$4:'Event Inputs'!$J$895,2,FALSE))</f>
        <v>Nia Bailey-Jones</v>
      </c>
      <c r="E8" s="65" t="str">
        <f>IF(ISBLANK(C8),"",VLOOKUP($C8,'Event Inputs'!$D$4:'Event Inputs'!$J$895,4,FALSE))</f>
        <v>Open</v>
      </c>
      <c r="F8" s="63" t="str">
        <f>IF(ISBLANK(C8),"",VLOOKUP($C8,'Event Inputs'!$D$4:'Event Inputs'!$J$895,3,FALSE))</f>
        <v>Gyllyngvase</v>
      </c>
      <c r="G8" s="88">
        <v>5</v>
      </c>
      <c r="H8" s="60">
        <f>IF(ISTEXT(I8),IF(G8=G7,H7,IF(G8=G9,IF( G8=G10,(4+3+2)/3,IF(G8=G9,(4+3)/2) ),4) )," ")</f>
        <v>4</v>
      </c>
      <c r="I8" s="62" t="s">
        <v>188</v>
      </c>
      <c r="J8" s="63" t="str">
        <f>IF(ISBLANK(I8),"",VLOOKUP($I8,'Event Inputs'!$D$4:'Event Inputs'!$J$895,2,FALSE))</f>
        <v>Tom Leigh</v>
      </c>
      <c r="K8" s="65" t="str">
        <f>IF(ISBLANK(I8),"",VLOOKUP($I8,'Event Inputs'!$D$4:'Event Inputs'!$J$895,4,FALSE))</f>
        <v>Open</v>
      </c>
      <c r="L8" s="63" t="str">
        <f>IF(ISBLANK(I8),"",VLOOKUP($I8,'Event Inputs'!$D$4:'Event Inputs'!$J$895,3,FALSE))</f>
        <v>Portreath</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f>IF(ISTEXT(C9),IF(A9=A8,B8,IF(A9=A10,IF( A9=A11,(3+2+1)/3,IF(A9=A10,(3+2)/2) ),3) )," ")</f>
        <v>3</v>
      </c>
      <c r="C9" s="62" t="s">
        <v>118</v>
      </c>
      <c r="D9" s="63" t="s">
        <v>253</v>
      </c>
      <c r="E9" s="65" t="str">
        <f>IF(ISBLANK(C9),"",VLOOKUP($C9,'Event Inputs'!$D$4:'Event Inputs'!$J$895,4,FALSE))</f>
        <v>Open</v>
      </c>
      <c r="F9" s="63" t="str">
        <f>IF(ISBLANK(C9),"",VLOOKUP($C9,'Event Inputs'!$D$4:'Event Inputs'!$J$895,3,FALSE))</f>
        <v>Gyllyngvase</v>
      </c>
      <c r="G9" s="88">
        <v>6</v>
      </c>
      <c r="H9" s="60">
        <f>IF(ISTEXT(I9),IF(G9=G8,H8,IF(G9=G10,IF( G9=G11,(3+2+1)/3,IF(G9=G10,(3+2)/2) ),3) )," ")</f>
        <v>3</v>
      </c>
      <c r="I9" s="62" t="s">
        <v>133</v>
      </c>
      <c r="J9" s="63" t="str">
        <f>IF(ISBLANK(I9),"",VLOOKUP($I9,'Event Inputs'!$D$4:'Event Inputs'!$J$895,2,FALSE))</f>
        <v>Mikey Pond</v>
      </c>
      <c r="K9" s="65" t="str">
        <f>IF(ISBLANK(I9),"",VLOOKUP($I9,'Event Inputs'!$D$4:'Event Inputs'!$J$895,4,FALSE))</f>
        <v>Open</v>
      </c>
      <c r="L9" s="63" t="str">
        <f>IF(ISBLANK(I9),"",VLOOKUP($I9,'Event Inputs'!$D$4:'Event Inputs'!$J$895,3,FALSE))</f>
        <v>Gyllyngvase</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f>IF(ISTEXT(C10),IF(A10=A9,B9,IF(A10=A11,IF( A10=A12,(2+1+0)/3,IF(A10=A11,(2+1)/2) ),2) )," ")</f>
        <v>2</v>
      </c>
      <c r="C10" s="62" t="s">
        <v>158</v>
      </c>
      <c r="D10" s="63" t="str">
        <f>IF(ISBLANK(C10),"",VLOOKUP($C10,'Event Inputs'!$D$4:'Event Inputs'!$J$895,2,FALSE))</f>
        <v>Alex O'Kelly</v>
      </c>
      <c r="E10" s="65" t="str">
        <f>IF(ISBLANK(C10),"",VLOOKUP($C10,'Event Inputs'!$D$4:'Event Inputs'!$J$895,4,FALSE))</f>
        <v>Open</v>
      </c>
      <c r="F10" s="63" t="str">
        <f>IF(ISBLANK(C10),"",VLOOKUP($C10,'Event Inputs'!$D$4:'Event Inputs'!$J$895,3,FALSE))</f>
        <v>Perranporth</v>
      </c>
      <c r="G10" s="88">
        <v>7</v>
      </c>
      <c r="H10" s="60">
        <f>IF(ISTEXT(I10),IF(G10=G9,H9,IF(G10=G11,IF( G10=G12,(2+1+0)/3,IF(G10=G11,(2+1)/2) ),2) )," ")</f>
        <v>2</v>
      </c>
      <c r="I10" s="62" t="s">
        <v>198</v>
      </c>
      <c r="J10" s="63" t="str">
        <f>IF(ISBLANK(I10),"",VLOOKUP($I10,'Event Inputs'!$D$4:'Event Inputs'!$J$895,2,FALSE))</f>
        <v>Josh Leigh</v>
      </c>
      <c r="K10" s="65" t="str">
        <f>IF(ISBLANK(I10),"",VLOOKUP($I10,'Event Inputs'!$D$4:'Event Inputs'!$J$895,4,FALSE))</f>
        <v>Open</v>
      </c>
      <c r="L10" s="63" t="str">
        <f>IF(ISBLANK(I10),"",VLOOKUP($I10,'Event Inputs'!$D$4:'Event Inputs'!$J$895,3,FALSE))</f>
        <v>Portreath</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f>IF(ISTEXT(C11),IF(A11=A10,B10,IF(A11=A12,IF( A11=A13,(1+0+0)/3,IF(A11=A12,(1+0)/2) ),1) )," ")</f>
        <v>1</v>
      </c>
      <c r="C11" s="62" t="s">
        <v>111</v>
      </c>
      <c r="D11" s="63" t="str">
        <f>IF(ISBLANK(C11),"",VLOOKUP($C11,'Event Inputs'!$D$4:'Event Inputs'!$J$895,2,FALSE))</f>
        <v>Mia Rule</v>
      </c>
      <c r="E11" s="65" t="str">
        <f>IF(ISBLANK(C11),"",VLOOKUP($C11,'Event Inputs'!$D$4:'Event Inputs'!$J$895,4,FALSE))</f>
        <v>Open</v>
      </c>
      <c r="F11" s="63" t="str">
        <f>IF(ISBLANK(C11),"",VLOOKUP($C11,'Event Inputs'!$D$4:'Event Inputs'!$J$895,3,FALSE))</f>
        <v>Gyllyngvase</v>
      </c>
      <c r="G11" s="88">
        <v>8</v>
      </c>
      <c r="H11" s="60">
        <f>IF(ISTEXT(I11),IF(G11=G10,H10,IF(G11=G12,IF( G11=G13,(1+0+0)/3,IF(G11=G12,(1+0)/2) ),1) )," ")</f>
        <v>1</v>
      </c>
      <c r="I11" s="62" t="s">
        <v>137</v>
      </c>
      <c r="J11" s="63" t="str">
        <f>IF(ISBLANK(I11),"",VLOOKUP($I11,'Event Inputs'!$D$4:'Event Inputs'!$J$895,2,FALSE))</f>
        <v>Tomas Rich</v>
      </c>
      <c r="K11" s="65" t="str">
        <f>IF(ISBLANK(I11),"",VLOOKUP($I11,'Event Inputs'!$D$4:'Event Inputs'!$J$895,4,FALSE))</f>
        <v>Open</v>
      </c>
      <c r="L11" s="63" t="str">
        <f>IF(ISBLANK(I11),"",VLOOKUP($I11,'Event Inputs'!$D$4:'Event Inputs'!$J$895,3,FALSE))</f>
        <v>Gyllyngvase</v>
      </c>
      <c r="M11" s="82" t="str">
        <f>'Event Inputs'!A9</f>
        <v>Perranporth</v>
      </c>
      <c r="N11" s="83">
        <f t="shared" si="0"/>
        <v>2</v>
      </c>
      <c r="O11" s="84">
        <f t="shared" si="1"/>
        <v>2</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G261=G263,(10+8+6)/3,IF(G261=G262,(10+8)/2) ),10)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81"/>
  <sheetViews>
    <sheetView showZeros="0" topLeftCell="A2" workbookViewId="0">
      <selection activeCell="C12" sqref="C12"/>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74</v>
      </c>
      <c r="B1" s="203"/>
      <c r="C1" s="203"/>
      <c r="D1" s="203"/>
      <c r="E1" s="203"/>
      <c r="F1" s="203"/>
      <c r="G1" s="204" t="s">
        <v>73</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111</v>
      </c>
      <c r="D4" s="63" t="str">
        <f>IF(ISBLANK(C4),"",VLOOKUP($C4,'Event Inputs'!$D$4:'Event Inputs'!$J$895,2,FALSE))</f>
        <v>Mia Rule</v>
      </c>
      <c r="E4" s="65" t="str">
        <f>IF(ISBLANK(C4),"",VLOOKUP($C4,'Event Inputs'!$D$4:'Event Inputs'!$J$895,4,FALSE))</f>
        <v>Open</v>
      </c>
      <c r="F4" s="63" t="str">
        <f>IF(ISBLANK(C4),"",VLOOKUP($C4,'Event Inputs'!$D$4:'Event Inputs'!$J$895,3,FALSE))</f>
        <v>Gyllyngvase</v>
      </c>
      <c r="G4" s="88">
        <v>1</v>
      </c>
      <c r="H4" s="60">
        <f>IF(ISTEXT(I4),IF(G4=G3,H3,IF(G4=G5,IF( G4=G6,(10+8+6)/3,IF(G4=G5,(10+8)/2) ),10) )," ")</f>
        <v>10</v>
      </c>
      <c r="I4" s="62" t="s">
        <v>175</v>
      </c>
      <c r="J4" s="63" t="str">
        <f>IF(ISBLANK(I4),"",VLOOKUP($I4,'Event Inputs'!$D$4:'Event Inputs'!$J$895,2,FALSE))</f>
        <v>George Haynes</v>
      </c>
      <c r="K4" s="65" t="str">
        <f>IF(ISBLANK(I4),"",VLOOKUP($I4,'Event Inputs'!$D$4:'Event Inputs'!$J$895,4,FALSE))</f>
        <v>Open</v>
      </c>
      <c r="L4" s="63" t="str">
        <f>IF(ISBLANK(I4),"",VLOOKUP($I4,'Event Inputs'!$D$4:'Event Inputs'!$J$895,3,FALSE))</f>
        <v>Portreath</v>
      </c>
      <c r="M4" s="82" t="str">
        <f>'Event Inputs'!A4</f>
        <v>Portreath</v>
      </c>
      <c r="N4" s="83">
        <f>O4+P4</f>
        <v>34</v>
      </c>
      <c r="O4" s="84">
        <f>SUMIF($F$4:$F$21,M4,$B$4:$B$21)</f>
        <v>2</v>
      </c>
      <c r="P4" s="79">
        <f>SUMIF($L$4:$L$21,M4,$H$4:$H$21)</f>
        <v>32</v>
      </c>
      <c r="Q4" s="85">
        <f>COUNTIFS($A$4:$A$21,1,$F$4:$F$21,$M4)*$S$1</f>
        <v>0</v>
      </c>
      <c r="R4" s="85">
        <f>COUNTIFS($A$4:$A$21,2,$F$4:$F$21,$M4)*$S$1</f>
        <v>0</v>
      </c>
      <c r="S4" s="85">
        <f>COUNTIFS($A$4:$A$21,3,$F$4:$F$21,$M4)*$S$1</f>
        <v>0</v>
      </c>
      <c r="T4" s="85">
        <f>COUNTIFS($G$4:$G$21,1,$L$4:$L$21,$M4)*$S$1</f>
        <v>1</v>
      </c>
      <c r="U4" s="85">
        <f>COUNTIFS($G$4:$G$21,2,$L$4:$L$21,$M4)*$S$1</f>
        <v>1</v>
      </c>
      <c r="V4" s="85">
        <f>COUNTIFS($G$4:$G$21,3,$L$4:$L$21,$M4)*$S$1</f>
        <v>2</v>
      </c>
    </row>
    <row r="5" spans="1:22" x14ac:dyDescent="0.35">
      <c r="A5" s="88">
        <v>2</v>
      </c>
      <c r="B5" s="60">
        <f>IF(ISTEXT(C5),IF(A5=A4,B4,IF(A5=A6,IF( A5=A7,(8+6+5)/3,IF(A5=A6,(8+6)/2) ),8) )," ")</f>
        <v>8</v>
      </c>
      <c r="C5" s="62" t="s">
        <v>118</v>
      </c>
      <c r="D5" s="63" t="str">
        <f>IF(ISBLANK(C5),"",VLOOKUP($C5,'Event Inputs'!$D$4:'Event Inputs'!$J$895,2,FALSE))</f>
        <v xml:space="preserve">Kezia Elliott </v>
      </c>
      <c r="E5" s="65" t="str">
        <f>IF(ISBLANK(C5),"",VLOOKUP($C5,'Event Inputs'!$D$4:'Event Inputs'!$J$895,4,FALSE))</f>
        <v>Open</v>
      </c>
      <c r="F5" s="63" t="str">
        <f>IF(ISBLANK(C5),"",VLOOKUP($C5,'Event Inputs'!$D$4:'Event Inputs'!$J$895,3,FALSE))</f>
        <v>Gyllyngvase</v>
      </c>
      <c r="G5" s="88">
        <v>2</v>
      </c>
      <c r="H5" s="60">
        <f>IF(ISTEXT(I5),IF(G5=G4,H4,IF(G5=G6,IF( G5=G7,(8+6+5)/3,IF(G5=G6,(8+6)/2) ),8) )," ")</f>
        <v>8</v>
      </c>
      <c r="I5" s="62" t="s">
        <v>177</v>
      </c>
      <c r="J5" s="63" t="str">
        <f>IF(ISBLANK(I5),"",VLOOKUP($I5,'Event Inputs'!$D$4:'Event Inputs'!$J$895,2,FALSE))</f>
        <v>Lewis Rosewell</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127</v>
      </c>
      <c r="D6" s="63" t="str">
        <f>IF(ISBLANK(C6),"",VLOOKUP($C6,'Event Inputs'!$D$4:'Event Inputs'!$J$895,2,FALSE))</f>
        <v>Maisy Hawkins</v>
      </c>
      <c r="E6" s="65" t="str">
        <f>IF(ISBLANK(C6),"",VLOOKUP($C6,'Event Inputs'!$D$4:'Event Inputs'!$J$895,4,FALSE))</f>
        <v>Open</v>
      </c>
      <c r="F6" s="63" t="str">
        <f>IF(ISBLANK(C6),"",VLOOKUP($C6,'Event Inputs'!$D$4:'Event Inputs'!$J$895,3,FALSE))</f>
        <v>Gyllyngvase</v>
      </c>
      <c r="G6" s="88">
        <v>3</v>
      </c>
      <c r="H6" s="60">
        <f>IF(ISTEXT(I6),IF(G6=G5,H5,IF(G6=G7,IF( G6=G8,(6+5+4)/3,IF(G6=G7,(6+5)/2) ),6) )," ")</f>
        <v>5.5</v>
      </c>
      <c r="I6" s="62" t="s">
        <v>190</v>
      </c>
      <c r="J6" s="63" t="str">
        <f>IF(ISBLANK(I6),"",VLOOKUP($I6,'Event Inputs'!$D$4:'Event Inputs'!$J$895,2,FALSE))</f>
        <v>Piran Phillips</v>
      </c>
      <c r="K6" s="65" t="str">
        <f>IF(ISBLANK(I6),"",VLOOKUP($I6,'Event Inputs'!$D$4:'Event Inputs'!$J$895,4,FALSE))</f>
        <v>Open</v>
      </c>
      <c r="L6" s="63" t="str">
        <f>IF(ISBLANK(I6),"",VLOOKUP($I6,'Event Inputs'!$D$4:'Event Inputs'!$J$895,3,FALSE))</f>
        <v>Portreath</v>
      </c>
      <c r="M6" s="82" t="str">
        <f>'Event Inputs'!A6</f>
        <v>Gyllyngvase</v>
      </c>
      <c r="N6" s="83">
        <f t="shared" si="0"/>
        <v>44</v>
      </c>
      <c r="O6" s="84">
        <f t="shared" si="1"/>
        <v>37</v>
      </c>
      <c r="P6" s="79">
        <f t="shared" si="2"/>
        <v>7</v>
      </c>
      <c r="Q6" s="85">
        <f t="shared" si="3"/>
        <v>1</v>
      </c>
      <c r="R6" s="85">
        <f t="shared" si="4"/>
        <v>1</v>
      </c>
      <c r="S6" s="85">
        <f t="shared" si="5"/>
        <v>1</v>
      </c>
      <c r="T6" s="85">
        <f t="shared" si="6"/>
        <v>0</v>
      </c>
      <c r="U6" s="85">
        <f t="shared" si="7"/>
        <v>0</v>
      </c>
      <c r="V6" s="85">
        <f t="shared" si="8"/>
        <v>0</v>
      </c>
    </row>
    <row r="7" spans="1:22" x14ac:dyDescent="0.35">
      <c r="A7" s="88">
        <v>4</v>
      </c>
      <c r="B7" s="60">
        <f>IF(ISTEXT(C7),IF(A7=A6,B6,IF(A7=A8,IF( A7=A9,(5+4+3)/3,IF(A7=A8,(5+4)/2) ),5) )," ")</f>
        <v>5</v>
      </c>
      <c r="C7" s="62" t="s">
        <v>125</v>
      </c>
      <c r="D7" s="63" t="str">
        <f>IF(ISBLANK(C7),"",VLOOKUP($C7,'Event Inputs'!$D$4:'Event Inputs'!$J$895,2,FALSE))</f>
        <v>Anya Hocking</v>
      </c>
      <c r="E7" s="65" t="str">
        <f>IF(ISBLANK(C7),"",VLOOKUP($C7,'Event Inputs'!$D$4:'Event Inputs'!$J$895,4,FALSE))</f>
        <v>Open</v>
      </c>
      <c r="F7" s="63" t="str">
        <f>IF(ISBLANK(C7),"",VLOOKUP($C7,'Event Inputs'!$D$4:'Event Inputs'!$J$895,3,FALSE))</f>
        <v>Gyllyngvase</v>
      </c>
      <c r="G7" s="88">
        <v>3</v>
      </c>
      <c r="H7" s="60">
        <f>IF(ISTEXT(I7),IF(G7=G6,H6,IF(G7=G8,IF( G7=G9,(5+4+3)/3,IF(G7=G8,(5+4)/2) ),5) )," ")</f>
        <v>5.5</v>
      </c>
      <c r="I7" s="62" t="s">
        <v>186</v>
      </c>
      <c r="J7" s="63" t="str">
        <f>IF(ISBLANK(I7),"",VLOOKUP($I7,'Event Inputs'!$D$4:'Event Inputs'!$J$895,2,FALSE))</f>
        <v xml:space="preserve">Jake Beaumont </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252</v>
      </c>
      <c r="D8" s="63" t="str">
        <f>IF(ISBLANK(C8),"",VLOOKUP($C8,'Event Inputs'!$D$4:'Event Inputs'!$J$895,2,FALSE))</f>
        <v>Molly Roodhouse</v>
      </c>
      <c r="E8" s="65" t="str">
        <f>IF(ISBLANK(C8),"",VLOOKUP($C8,'Event Inputs'!$D$4:'Event Inputs'!$J$895,4,FALSE))</f>
        <v>Open</v>
      </c>
      <c r="F8" s="63" t="str">
        <f>IF(ISBLANK(C8),"",VLOOKUP($C8,'Event Inputs'!$D$4:'Event Inputs'!$J$895,3,FALSE))</f>
        <v>Gyllyngvase</v>
      </c>
      <c r="G8" s="88">
        <v>5</v>
      </c>
      <c r="H8" s="60">
        <f>IF(ISTEXT(I8),IF(G8=G7,H7,IF(G8=G9,IF( G8=G10,(4+3+2)/3,IF(G8=G9,(4+3)/2) ),4) )," ")</f>
        <v>4</v>
      </c>
      <c r="I8" s="62" t="s">
        <v>135</v>
      </c>
      <c r="J8" s="63" t="str">
        <f>IF(ISBLANK(I8),"",VLOOKUP($I8,'Event Inputs'!$D$4:'Event Inputs'!$J$895,2,FALSE))</f>
        <v>Thomas Trebilcock</v>
      </c>
      <c r="K8" s="65" t="str">
        <f>IF(ISBLANK(I8),"",VLOOKUP($I8,'Event Inputs'!$D$4:'Event Inputs'!$J$895,4,FALSE))</f>
        <v>Open</v>
      </c>
      <c r="L8" s="63" t="str">
        <f>IF(ISBLANK(I8),"",VLOOKUP($I8,'Event Inputs'!$D$4:'Event Inputs'!$J$895,3,FALSE))</f>
        <v>Gyllyngvase</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f>IF(ISTEXT(C9),IF(A9=A8,B8,IF(A9=A10,IF( A9=A11,(3+2+1)/3,IF(A9=A10,(3+2)/2) ),3) )," ")</f>
        <v>3</v>
      </c>
      <c r="C9" s="62" t="s">
        <v>123</v>
      </c>
      <c r="D9" s="63" t="str">
        <f>IF(ISBLANK(C9),"",VLOOKUP($C9,'Event Inputs'!$D$4:'Event Inputs'!$J$895,2,FALSE))</f>
        <v>Rosie Edwards</v>
      </c>
      <c r="E9" s="65" t="str">
        <f>IF(ISBLANK(C9),"",VLOOKUP($C9,'Event Inputs'!$D$4:'Event Inputs'!$J$895,4,FALSE))</f>
        <v>Open</v>
      </c>
      <c r="F9" s="63" t="str">
        <f>IF(ISBLANK(C9),"",VLOOKUP($C9,'Event Inputs'!$D$4:'Event Inputs'!$J$895,3,FALSE))</f>
        <v>Gyllyngvase</v>
      </c>
      <c r="G9" s="88">
        <v>6</v>
      </c>
      <c r="H9" s="60">
        <f>IF(ISTEXT(I9),IF(G9=G8,H8,IF(G9=G10,IF( G9=G11,(3+2+1)/3,IF(G9=G10,(3+2)/2) ),3) )," ")</f>
        <v>3</v>
      </c>
      <c r="I9" s="62" t="s">
        <v>183</v>
      </c>
      <c r="J9" s="63" t="str">
        <f>IF(ISBLANK(I9),"",VLOOKUP($I9,'Event Inputs'!$D$4:'Event Inputs'!$J$895,2,FALSE))</f>
        <v>Charlie Haynes</v>
      </c>
      <c r="K9" s="65" t="str">
        <f>IF(ISBLANK(I9),"",VLOOKUP($I9,'Event Inputs'!$D$4:'Event Inputs'!$J$895,4,FALSE))</f>
        <v>Open</v>
      </c>
      <c r="L9" s="63" t="str">
        <f>IF(ISBLANK(I9),"",VLOOKUP($I9,'Event Inputs'!$D$4:'Event Inputs'!$J$895,3,FALSE))</f>
        <v>Portreath</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f>IF(ISTEXT(C10),IF(A10=A9,B9,IF(A10=A11,IF( A10=A12,(2+1+0)/3,IF(A10=A11,(2+1)/2) ),2) )," ")</f>
        <v>2</v>
      </c>
      <c r="C10" s="62" t="s">
        <v>169</v>
      </c>
      <c r="D10" s="63" t="str">
        <f>IF(ISBLANK(C10),"",VLOOKUP($C10,'Event Inputs'!$D$4:'Event Inputs'!$J$895,2,FALSE))</f>
        <v>Annie Williams</v>
      </c>
      <c r="E10" s="65" t="str">
        <f>IF(ISBLANK(C10),"",VLOOKUP($C10,'Event Inputs'!$D$4:'Event Inputs'!$J$895,4,FALSE))</f>
        <v>Open</v>
      </c>
      <c r="F10" s="63" t="str">
        <f>IF(ISBLANK(C10),"",VLOOKUP($C10,'Event Inputs'!$D$4:'Event Inputs'!$J$895,3,FALSE))</f>
        <v>Portreath</v>
      </c>
      <c r="G10" s="88">
        <v>7</v>
      </c>
      <c r="H10" s="60">
        <f>IF(ISTEXT(I10),IF(G10=G9,H9,IF(G10=G11,IF( G10=G12,(2+1+0)/3,IF(G10=G11,(2+1)/2) ),2) )," ")</f>
        <v>2</v>
      </c>
      <c r="I10" s="62" t="s">
        <v>139</v>
      </c>
      <c r="J10" s="63" t="str">
        <f>IF(ISBLANK(I10),"",VLOOKUP($I10,'Event Inputs'!$D$4:'Event Inputs'!$J$895,2,FALSE))</f>
        <v>Euan Dungavel</v>
      </c>
      <c r="K10" s="65" t="str">
        <f>IF(ISBLANK(I10),"",VLOOKUP($I10,'Event Inputs'!$D$4:'Event Inputs'!$J$895,4,FALSE))</f>
        <v>Open</v>
      </c>
      <c r="L10" s="63" t="str">
        <f>IF(ISBLANK(I10),"",VLOOKUP($I10,'Event Inputs'!$D$4:'Event Inputs'!$J$895,3,FALSE))</f>
        <v>Gyllyngvase</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f>IF(ISTEXT(C11),IF(A11=A10,B10,IF(A11=A12,IF( A11=A13,(1+0+0)/3,IF(A11=A12,(1+0)/2) ),1) )," ")</f>
        <v>1</v>
      </c>
      <c r="C11" s="62" t="s">
        <v>120</v>
      </c>
      <c r="D11" s="63" t="str">
        <f>IF(ISBLANK(C11),"",VLOOKUP($C11,'Event Inputs'!$D$4:'Event Inputs'!$J$895,2,FALSE))</f>
        <v>Georgia Hawkins</v>
      </c>
      <c r="E11" s="65" t="str">
        <f>IF(ISBLANK(C11),"",VLOOKUP($C11,'Event Inputs'!$D$4:'Event Inputs'!$J$895,4,FALSE))</f>
        <v>Open</v>
      </c>
      <c r="F11" s="63" t="str">
        <f>IF(ISBLANK(C11),"",VLOOKUP($C11,'Event Inputs'!$D$4:'Event Inputs'!$J$895,3,FALSE))</f>
        <v>Gyllyngvase</v>
      </c>
      <c r="G11" s="88">
        <v>8</v>
      </c>
      <c r="H11" s="60">
        <f>IF(ISTEXT(I11),IF(G11=G10,H10,IF(G11=G12,IF( G11=G13,(1+0+0)/3,IF(G11=G12,(1+0)/2) ),1) )," ")</f>
        <v>1</v>
      </c>
      <c r="I11" s="62" t="s">
        <v>108</v>
      </c>
      <c r="J11" s="63" t="str">
        <f>IF(ISBLANK(I11),"",VLOOKUP($I11,'Event Inputs'!$D$4:'Event Inputs'!$J$895,2,FALSE))</f>
        <v>Finn Dungavel</v>
      </c>
      <c r="K11" s="65" t="str">
        <f>IF(ISBLANK(I11),"",VLOOKUP($I11,'Event Inputs'!$D$4:'Event Inputs'!$J$895,4,FALSE))</f>
        <v>Open</v>
      </c>
      <c r="L11" s="63" t="str">
        <f>IF(ISBLANK(I11),"",VLOOKUP($I11,'Event Inputs'!$D$4:'Event Inputs'!$J$895,3,FALSE))</f>
        <v>Gyllyngvase</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G261=G263,(10+8+6)/3,IF(G261=G262,(10+8)/2) ),10)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81"/>
  <sheetViews>
    <sheetView showZeros="0" workbookViewId="0">
      <selection activeCell="F12" sqref="F12"/>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8.4531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76</v>
      </c>
      <c r="B1" s="203"/>
      <c r="C1" s="203"/>
      <c r="D1" s="203"/>
      <c r="E1" s="203"/>
      <c r="F1" s="203"/>
      <c r="G1" s="204" t="s">
        <v>75</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120</v>
      </c>
      <c r="D4" s="63" t="str">
        <f>IF(ISBLANK(C4),"",VLOOKUP($C4,'Event Inputs'!$D$4:'Event Inputs'!$J$895,2,FALSE))</f>
        <v>Georgia Hawkins</v>
      </c>
      <c r="E4" s="65" t="str">
        <f>IF(ISBLANK(C4),"",VLOOKUP($C4,'Event Inputs'!$D$4:'Event Inputs'!$J$895,4,FALSE))</f>
        <v>Open</v>
      </c>
      <c r="F4" s="63" t="str">
        <f>IF(ISBLANK(C4),"",VLOOKUP($C4,'Event Inputs'!$D$4:'Event Inputs'!$J$895,3,FALSE))</f>
        <v>Gyllyngvase</v>
      </c>
      <c r="G4" s="88">
        <v>1</v>
      </c>
      <c r="H4" s="60">
        <f>IF(ISTEXT(I4),IF(G4=G3,H3,IF(G4=G5,IF( G4=G6,(10+8+6)/3,IF(G4=G5,(10+8)/2) ),10) )," ")</f>
        <v>10</v>
      </c>
      <c r="I4" s="62" t="s">
        <v>190</v>
      </c>
      <c r="J4" s="63" t="str">
        <f>IF(ISBLANK(I4),"",VLOOKUP($I4,'Event Inputs'!$D$4:'Event Inputs'!$J$895,2,FALSE))</f>
        <v>Piran Phillips</v>
      </c>
      <c r="K4" s="65" t="str">
        <f>IF(ISBLANK(I4),"",VLOOKUP($I4,'Event Inputs'!$D$4:'Event Inputs'!$J$895,4,FALSE))</f>
        <v>Open</v>
      </c>
      <c r="L4" s="63" t="str">
        <f>IF(ISBLANK(I4),"",VLOOKUP($I4,'Event Inputs'!$D$4:'Event Inputs'!$J$895,3,FALSE))</f>
        <v>Portreath</v>
      </c>
      <c r="M4" s="82" t="str">
        <f>'Event Inputs'!A4</f>
        <v>Portreath</v>
      </c>
      <c r="N4" s="83">
        <f>O4+P4</f>
        <v>41</v>
      </c>
      <c r="O4" s="84">
        <f>SUMIF($F$4:$F$21,M4,$B$4:$B$21)</f>
        <v>12</v>
      </c>
      <c r="P4" s="79">
        <f>SUMIF($L$4:$L$21,M4,$H$4:$H$21)</f>
        <v>29</v>
      </c>
      <c r="Q4" s="85">
        <f>COUNTIFS($A$4:$A$21,1,$F$4:$F$21,$M4)*$S$1</f>
        <v>0</v>
      </c>
      <c r="R4" s="85">
        <f>COUNTIFS($A$4:$A$21,2,$F$4:$F$21,$M4)*$S$1</f>
        <v>0</v>
      </c>
      <c r="S4" s="85">
        <f>COUNTIFS($A$4:$A$21,3,$F$4:$F$21,$M4)*$S$1</f>
        <v>1</v>
      </c>
      <c r="T4" s="85">
        <f>COUNTIFS($G$4:$G$21,1,$L$4:$L$21,$M4)*$S$1</f>
        <v>1</v>
      </c>
      <c r="U4" s="85">
        <f>COUNTIFS($G$4:$G$21,2,$L$4:$L$21,$M4)*$S$1</f>
        <v>1</v>
      </c>
      <c r="V4" s="85">
        <f>COUNTIFS($G$4:$G$21,3,$L$4:$L$21,$M4)*$S$1</f>
        <v>1</v>
      </c>
    </row>
    <row r="5" spans="1:22" x14ac:dyDescent="0.35">
      <c r="A5" s="88">
        <v>2</v>
      </c>
      <c r="B5" s="60">
        <f>IF(ISTEXT(C5),IF(A5=A4,B4,IF(A5=A6,IF( A5=A7,(8+6+5)/3,IF(A5=A6,(8+6)/2) ),8) )," ")</f>
        <v>8</v>
      </c>
      <c r="C5" s="62" t="s">
        <v>123</v>
      </c>
      <c r="D5" s="63" t="str">
        <f>IF(ISBLANK(C5),"",VLOOKUP($C5,'Event Inputs'!$D$4:'Event Inputs'!$J$895,2,FALSE))</f>
        <v>Rosie Edwards</v>
      </c>
      <c r="E5" s="65" t="str">
        <f>IF(ISBLANK(C5),"",VLOOKUP($C5,'Event Inputs'!$D$4:'Event Inputs'!$J$895,4,FALSE))</f>
        <v>Open</v>
      </c>
      <c r="F5" s="63" t="str">
        <f>IF(ISBLANK(C5),"",VLOOKUP($C5,'Event Inputs'!$D$4:'Event Inputs'!$J$895,3,FALSE))</f>
        <v>Gyllyngvase</v>
      </c>
      <c r="G5" s="88">
        <v>2</v>
      </c>
      <c r="H5" s="60">
        <f>IF(ISTEXT(I5),IF(G5=G4,H4,IF(G5=G6,IF( G5=G7,(8+6+5)/3,IF(G5=G6,(8+6)/2) ),8) )," ")</f>
        <v>8</v>
      </c>
      <c r="I5" s="62" t="s">
        <v>177</v>
      </c>
      <c r="J5" s="63" t="str">
        <f>IF(ISBLANK(I5),"",VLOOKUP($I5,'Event Inputs'!$D$4:'Event Inputs'!$J$895,2,FALSE))</f>
        <v>Lewis Rosewell</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169</v>
      </c>
      <c r="D6" s="63" t="str">
        <f>IF(ISBLANK(C6),"",VLOOKUP($C6,'Event Inputs'!$D$4:'Event Inputs'!$J$895,2,FALSE))</f>
        <v>Annie Williams</v>
      </c>
      <c r="E6" s="65" t="str">
        <f>IF(ISBLANK(C6),"",VLOOKUP($C6,'Event Inputs'!$D$4:'Event Inputs'!$J$895,4,FALSE))</f>
        <v>Open</v>
      </c>
      <c r="F6" s="63" t="str">
        <f>IF(ISBLANK(C6),"",VLOOKUP($C6,'Event Inputs'!$D$4:'Event Inputs'!$J$895,3,FALSE))</f>
        <v>Portreath</v>
      </c>
      <c r="G6" s="88">
        <v>3</v>
      </c>
      <c r="H6" s="60">
        <f>IF(ISTEXT(I6),IF(G6=G5,H5,IF(G6=G7,IF( G6=G8,(6+5+4)/3,IF(G6=G7,(6+5)/2) ),6) )," ")</f>
        <v>6</v>
      </c>
      <c r="I6" s="62" t="s">
        <v>175</v>
      </c>
      <c r="J6" s="63" t="str">
        <f>IF(ISBLANK(I6),"",VLOOKUP($I6,'Event Inputs'!$D$4:'Event Inputs'!$J$895,2,FALSE))</f>
        <v>George Haynes</v>
      </c>
      <c r="K6" s="65" t="str">
        <f>IF(ISBLANK(I6),"",VLOOKUP($I6,'Event Inputs'!$D$4:'Event Inputs'!$J$895,4,FALSE))</f>
        <v>Open</v>
      </c>
      <c r="L6" s="63" t="str">
        <f>IF(ISBLANK(I6),"",VLOOKUP($I6,'Event Inputs'!$D$4:'Event Inputs'!$J$895,3,FALSE))</f>
        <v>Portreath</v>
      </c>
      <c r="M6" s="82" t="str">
        <f>'Event Inputs'!A6</f>
        <v>Gyllyngvase</v>
      </c>
      <c r="N6" s="83">
        <f t="shared" si="0"/>
        <v>36</v>
      </c>
      <c r="O6" s="84">
        <f t="shared" si="1"/>
        <v>27</v>
      </c>
      <c r="P6" s="79">
        <f t="shared" si="2"/>
        <v>9</v>
      </c>
      <c r="Q6" s="85">
        <f t="shared" si="3"/>
        <v>1</v>
      </c>
      <c r="R6" s="85">
        <f t="shared" si="4"/>
        <v>1</v>
      </c>
      <c r="S6" s="85">
        <f t="shared" si="5"/>
        <v>0</v>
      </c>
      <c r="T6" s="85">
        <f t="shared" si="6"/>
        <v>0</v>
      </c>
      <c r="U6" s="85">
        <f t="shared" si="7"/>
        <v>0</v>
      </c>
      <c r="V6" s="85">
        <f t="shared" si="8"/>
        <v>0</v>
      </c>
    </row>
    <row r="7" spans="1:22" x14ac:dyDescent="0.35">
      <c r="A7" s="88">
        <v>4</v>
      </c>
      <c r="B7" s="60">
        <f>IF(ISTEXT(C7),IF(A7=A6,B6,IF(A7=A8,IF( A7=A9,(5+4+3)/3,IF(A7=A8,(5+4)/2) ),5) )," ")</f>
        <v>5</v>
      </c>
      <c r="C7" s="62" t="s">
        <v>118</v>
      </c>
      <c r="D7" s="63" t="str">
        <f>IF(ISBLANK(C7),"",VLOOKUP($C7,'Event Inputs'!$D$4:'Event Inputs'!$J$895,2,FALSE))</f>
        <v xml:space="preserve">Kezia Elliott </v>
      </c>
      <c r="E7" s="65" t="str">
        <f>IF(ISBLANK(C7),"",VLOOKUP($C7,'Event Inputs'!$D$4:'Event Inputs'!$J$895,4,FALSE))</f>
        <v>Open</v>
      </c>
      <c r="F7" s="63" t="str">
        <f>IF(ISBLANK(C7),"",VLOOKUP($C7,'Event Inputs'!$D$4:'Event Inputs'!$J$895,3,FALSE))</f>
        <v>Gyllyngvase</v>
      </c>
      <c r="G7" s="88">
        <v>4</v>
      </c>
      <c r="H7" s="60">
        <f>IF(ISTEXT(I7),IF(G7=G6,H6,IF(G7=G8,IF( G7=G9,(5+4+3)/3,IF(G7=G8,(5+4)/2) ),5) )," ")</f>
        <v>5</v>
      </c>
      <c r="I7" s="62" t="s">
        <v>139</v>
      </c>
      <c r="J7" s="63" t="str">
        <f>IF(ISBLANK(I7),"",VLOOKUP($I7,'Event Inputs'!$D$4:'Event Inputs'!$J$895,2,FALSE))</f>
        <v>Euan Dungavel</v>
      </c>
      <c r="K7" s="65" t="str">
        <f>IF(ISBLANK(I7),"",VLOOKUP($I7,'Event Inputs'!$D$4:'Event Inputs'!$J$895,4,FALSE))</f>
        <v>Open</v>
      </c>
      <c r="L7" s="63" t="str">
        <f>IF(ISBLANK(I7),"",VLOOKUP($I7,'Event Inputs'!$D$4:'Event Inputs'!$J$895,3,FALSE))</f>
        <v>Gyllyngvase</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125</v>
      </c>
      <c r="D8" s="63" t="str">
        <f>IF(ISBLANK(C8),"",VLOOKUP($C8,'Event Inputs'!$D$4:'Event Inputs'!$J$895,2,FALSE))</f>
        <v>Anya Hocking</v>
      </c>
      <c r="E8" s="65" t="str">
        <f>IF(ISBLANK(C8),"",VLOOKUP($C8,'Event Inputs'!$D$4:'Event Inputs'!$J$895,4,FALSE))</f>
        <v>Open</v>
      </c>
      <c r="F8" s="63" t="str">
        <f>IF(ISBLANK(C8),"",VLOOKUP($C8,'Event Inputs'!$D$4:'Event Inputs'!$J$895,3,FALSE))</f>
        <v>Gyllyngvase</v>
      </c>
      <c r="G8" s="88">
        <v>5</v>
      </c>
      <c r="H8" s="60">
        <f>IF(ISTEXT(I8),IF(G8=G7,H7,IF(G8=G9,IF( G8=G10,(4+3+2)/3,IF(G8=G9,(4+3)/2) ),4) )," ")</f>
        <v>4</v>
      </c>
      <c r="I8" s="62" t="s">
        <v>108</v>
      </c>
      <c r="J8" s="63" t="str">
        <f>IF(ISBLANK(I8),"",VLOOKUP($I8,'Event Inputs'!$D$4:'Event Inputs'!$J$895,2,FALSE))</f>
        <v>Finn Dungavel</v>
      </c>
      <c r="K8" s="65" t="str">
        <f>IF(ISBLANK(I8),"",VLOOKUP($I8,'Event Inputs'!$D$4:'Event Inputs'!$J$895,4,FALSE))</f>
        <v>Open</v>
      </c>
      <c r="L8" s="63" t="str">
        <f>IF(ISBLANK(I8),"",VLOOKUP($I8,'Event Inputs'!$D$4:'Event Inputs'!$J$895,3,FALSE))</f>
        <v>Gyllyngvase</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f>IF(ISTEXT(C9),IF(A9=A8,B8,IF(A9=A10,IF( A9=A11,(3+2+1)/3,IF(A9=A10,(3+2)/2) ),3) )," ")</f>
        <v>3</v>
      </c>
      <c r="C9" s="62" t="s">
        <v>163</v>
      </c>
      <c r="D9" s="63" t="str">
        <f>IF(ISBLANK(C9),"",VLOOKUP($C9,'Event Inputs'!$D$4:'Event Inputs'!$J$895,2,FALSE))</f>
        <v xml:space="preserve">Emma Kendall </v>
      </c>
      <c r="E9" s="65" t="str">
        <f>IF(ISBLANK(C9),"",VLOOKUP($C9,'Event Inputs'!$D$4:'Event Inputs'!$J$895,4,FALSE))</f>
        <v>Open</v>
      </c>
      <c r="F9" s="63" t="str">
        <f>IF(ISBLANK(C9),"",VLOOKUP($C9,'Event Inputs'!$D$4:'Event Inputs'!$J$895,3,FALSE))</f>
        <v>Portreath</v>
      </c>
      <c r="G9" s="88">
        <v>6</v>
      </c>
      <c r="H9" s="60">
        <f>IF(ISTEXT(I9),IF(G9=G8,H8,IF(G9=G10,IF( G9=G11,(3+2+1)/3,IF(G9=G10,(3+2)/2) ),3) )," ")</f>
        <v>3</v>
      </c>
      <c r="I9" s="62" t="s">
        <v>181</v>
      </c>
      <c r="J9" s="63" t="str">
        <f>IF(ISBLANK(I9),"",VLOOKUP($I9,'Event Inputs'!$D$4:'Event Inputs'!$J$895,2,FALSE))</f>
        <v>Josh Newing</v>
      </c>
      <c r="K9" s="65" t="str">
        <f>IF(ISBLANK(I9),"",VLOOKUP($I9,'Event Inputs'!$D$4:'Event Inputs'!$J$895,4,FALSE))</f>
        <v>Open</v>
      </c>
      <c r="L9" s="63" t="str">
        <f>IF(ISBLANK(I9),"",VLOOKUP($I9,'Event Inputs'!$D$4:'Event Inputs'!$J$895,3,FALSE))</f>
        <v>Portreath</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f>IF(ISTEXT(C10),IF(A10=A9,B9,IF(A10=A11,IF( A10=A12,(2+1+0)/3,IF(A10=A11,(2+1)/2) ),2) )," ")</f>
        <v>2</v>
      </c>
      <c r="C10" s="62" t="s">
        <v>173</v>
      </c>
      <c r="D10" s="63" t="str">
        <f>IF(ISBLANK(C10),"",VLOOKUP($C10,'Event Inputs'!$D$4:'Event Inputs'!$J$895,2,FALSE))</f>
        <v>Sowenna Bateman</v>
      </c>
      <c r="E10" s="65" t="str">
        <f>IF(ISBLANK(C10),"",VLOOKUP($C10,'Event Inputs'!$D$4:'Event Inputs'!$J$895,4,FALSE))</f>
        <v>Open</v>
      </c>
      <c r="F10" s="63" t="str">
        <f>IF(ISBLANK(C10),"",VLOOKUP($C10,'Event Inputs'!$D$4:'Event Inputs'!$J$895,3,FALSE))</f>
        <v>Portreath</v>
      </c>
      <c r="G10" s="88">
        <v>7</v>
      </c>
      <c r="H10" s="60">
        <f>IF(ISTEXT(I10),IF(G10=G9,H9,IF(G10=G11,IF( G10=G12,(2+1+0)/3,IF(G10=G11,(2+1)/2) ),2) )," ")</f>
        <v>2</v>
      </c>
      <c r="I10" s="62" t="s">
        <v>255</v>
      </c>
      <c r="J10" s="63" t="str">
        <f>IF(ISBLANK(I10),"",VLOOKUP($I10,'Event Inputs'!$D$4:'Event Inputs'!$J$895,2,FALSE))</f>
        <v>Harry Larkin</v>
      </c>
      <c r="K10" s="65" t="str">
        <f>IF(ISBLANK(I10),"",VLOOKUP($I10,'Event Inputs'!$D$4:'Event Inputs'!$J$895,4,FALSE))</f>
        <v>Open</v>
      </c>
      <c r="L10" s="63" t="str">
        <f>IF(ISBLANK(I10),"",VLOOKUP($I10,'Event Inputs'!$D$4:'Event Inputs'!$J$895,3,FALSE))</f>
        <v>Portreath</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f>IF(ISTEXT(C11),IF(A11=A10,B10,IF(A11=A12,IF( A11=A13,(1+0+0)/3,IF(A11=A12,(1+0)/2) ),1) )," ")</f>
        <v>1</v>
      </c>
      <c r="C11" s="62" t="s">
        <v>167</v>
      </c>
      <c r="D11" s="63" t="str">
        <f>IF(ISBLANK(C11),"",VLOOKUP($C11,'Event Inputs'!$D$4:'Event Inputs'!$J$895,2,FALSE))</f>
        <v>Joely Fleur Carter</v>
      </c>
      <c r="E11" s="65" t="str">
        <f>IF(ISBLANK(C11),"",VLOOKUP($C11,'Event Inputs'!$D$4:'Event Inputs'!$J$895,4,FALSE))</f>
        <v>Open</v>
      </c>
      <c r="F11" s="63" t="str">
        <f>IF(ISBLANK(C11),"",VLOOKUP($C11,'Event Inputs'!$D$4:'Event Inputs'!$J$895,3,FALSE))</f>
        <v>Portreath</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G261=G263,(10+8+6)/3,IF(G261=G262,(10+8)/2) ),10)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V581"/>
  <sheetViews>
    <sheetView showZeros="0" workbookViewId="0">
      <selection activeCell="I10" sqref="I10"/>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5.7265625" style="65" customWidth="1"/>
    <col min="6" max="6" width="15.81640625" style="63" customWidth="1"/>
    <col min="7" max="7" width="7.1796875" style="65" customWidth="1"/>
    <col min="8" max="8" width="8.26953125" style="65" customWidth="1"/>
    <col min="9" max="9" width="8.7265625" style="65" customWidth="1"/>
    <col min="10" max="10" width="22.72656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78</v>
      </c>
      <c r="B1" s="203"/>
      <c r="C1" s="203"/>
      <c r="D1" s="203"/>
      <c r="E1" s="203"/>
      <c r="F1" s="203"/>
      <c r="G1" s="204" t="s">
        <v>77</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120</v>
      </c>
      <c r="D4" s="63" t="str">
        <f>IF(ISBLANK(C4),"",VLOOKUP($C4,'Event Inputs'!$D$4:'Event Inputs'!$J$895,2,FALSE))</f>
        <v>Georgia Hawkins</v>
      </c>
      <c r="E4" s="65" t="str">
        <f>IF(ISBLANK(C4),"",VLOOKUP($C4,'Event Inputs'!$D$4:'Event Inputs'!$J$895,4,FALSE))</f>
        <v>Open</v>
      </c>
      <c r="F4" s="63" t="str">
        <f>IF(ISBLANK(C4),"",VLOOKUP($C4,'Event Inputs'!$D$4:'Event Inputs'!$J$895,3,FALSE))</f>
        <v>Gyllyngvase</v>
      </c>
      <c r="G4" s="88">
        <v>1</v>
      </c>
      <c r="H4" s="60">
        <f>IF(ISTEXT(I4),IF(G4=G3,H3,IF(G4=G5,IF( G4=G6,(10+8+6)/3,IF(G4=G5,(10+8)/2) ),10) )," ")</f>
        <v>10</v>
      </c>
      <c r="I4" s="62" t="s">
        <v>175</v>
      </c>
      <c r="J4" s="63" t="str">
        <f>IF(ISBLANK(I4),"",VLOOKUP($I4,'Event Inputs'!$D$4:'Event Inputs'!$J$895,2,FALSE))</f>
        <v>George Haynes</v>
      </c>
      <c r="K4" s="65" t="str">
        <f>IF(ISBLANK(I4),"",VLOOKUP($I4,'Event Inputs'!$D$4:'Event Inputs'!$J$895,4,FALSE))</f>
        <v>Open</v>
      </c>
      <c r="L4" s="63" t="str">
        <f>IF(ISBLANK(I4),"",VLOOKUP($I4,'Event Inputs'!$D$4:'Event Inputs'!$J$895,3,FALSE))</f>
        <v>Portreath</v>
      </c>
      <c r="M4" s="82" t="str">
        <f>'Event Inputs'!A4</f>
        <v>Portreath</v>
      </c>
      <c r="N4" s="83">
        <f>O4+P4</f>
        <v>35</v>
      </c>
      <c r="O4" s="84">
        <f>SUMIF($F$4:$F$21,M4,$B$4:$B$21)</f>
        <v>8</v>
      </c>
      <c r="P4" s="79">
        <f>SUMIF($L$4:$L$21,M4,$H$4:$H$21)</f>
        <v>27</v>
      </c>
      <c r="Q4" s="85">
        <f>COUNTIFS($A$4:$A$21,1,$F$4:$F$21,$M4)*$S$1</f>
        <v>0</v>
      </c>
      <c r="R4" s="85">
        <f>COUNTIFS($A$4:$A$21,2,$F$4:$F$21,$M4)*$S$1</f>
        <v>1</v>
      </c>
      <c r="S4" s="85">
        <f>COUNTIFS($A$4:$A$21,3,$F$4:$F$21,$M4)*$S$1</f>
        <v>0</v>
      </c>
      <c r="T4" s="85">
        <f>COUNTIFS($G$4:$G$21,1,$L$4:$L$21,$M4)*$S$1</f>
        <v>1</v>
      </c>
      <c r="U4" s="85">
        <f>COUNTIFS($G$4:$G$21,2,$L$4:$L$21,$M4)*$S$1</f>
        <v>1</v>
      </c>
      <c r="V4" s="85">
        <f>COUNTIFS($G$4:$G$21,3,$L$4:$L$21,$M4)*$S$1</f>
        <v>1</v>
      </c>
    </row>
    <row r="5" spans="1:22" x14ac:dyDescent="0.35">
      <c r="A5" s="88">
        <v>2</v>
      </c>
      <c r="B5" s="60">
        <f>IF(ISTEXT(C5),IF(A5=A4,B4,IF(A5=A6,IF( A5=A7,(8+6+5)/3,IF(A5=A6,(8+6)/2) ),8) )," ")</f>
        <v>8</v>
      </c>
      <c r="C5" s="62" t="s">
        <v>169</v>
      </c>
      <c r="D5" s="63" t="str">
        <f>IF(ISBLANK(C5),"",VLOOKUP($C5,'Event Inputs'!$D$4:'Event Inputs'!$J$895,2,FALSE))</f>
        <v>Annie Williams</v>
      </c>
      <c r="E5" s="65" t="str">
        <f>IF(ISBLANK(C5),"",VLOOKUP($C5,'Event Inputs'!$D$4:'Event Inputs'!$J$895,4,FALSE))</f>
        <v>Open</v>
      </c>
      <c r="F5" s="63" t="str">
        <f>IF(ISBLANK(C5),"",VLOOKUP($C5,'Event Inputs'!$D$4:'Event Inputs'!$J$895,3,FALSE))</f>
        <v>Portreath</v>
      </c>
      <c r="G5" s="88">
        <v>2</v>
      </c>
      <c r="H5" s="60">
        <f>IF(ISTEXT(I5),IF(G5=G4,H4,IF(G5=G6,IF( G5=G7,(8+6+5)/3,IF(G5=G6,(8+6)/2) ),8) )," ")</f>
        <v>8</v>
      </c>
      <c r="I5" s="62" t="s">
        <v>190</v>
      </c>
      <c r="J5" s="63" t="str">
        <f>IF(ISBLANK(I5),"",VLOOKUP($I5,'Event Inputs'!$D$4:'Event Inputs'!$J$895,2,FALSE))</f>
        <v>Piran Phillips</v>
      </c>
      <c r="K5" s="65" t="str">
        <f>IF(ISBLANK(I5),"",VLOOKUP($I5,'Event Inputs'!$D$4:'Event Inputs'!$J$895,4,FALSE))</f>
        <v>Open</v>
      </c>
      <c r="L5" s="63" t="str">
        <f>IF(ISBLANK(I5),"",VLOOKUP($I5,'Event Inputs'!$D$4:'Event Inputs'!$J$895,3,FALSE))</f>
        <v>Portreath</v>
      </c>
      <c r="M5" s="82" t="str">
        <f>'Event Inputs'!A5</f>
        <v>Bude</v>
      </c>
      <c r="N5" s="83">
        <f t="shared" ref="N5:N44" si="0">O5+P5</f>
        <v>0</v>
      </c>
      <c r="O5" s="84">
        <f t="shared" ref="O5:O44" si="1">SUMIF($F$4:$F$21,M5,$B$4:$B$21)</f>
        <v>0</v>
      </c>
      <c r="P5" s="79">
        <f t="shared" ref="P5:P44" si="2">SUMIF($L$4:$L$21,M5,$H$4:$H$21)</f>
        <v>0</v>
      </c>
      <c r="Q5" s="85">
        <f t="shared" ref="Q5:Q44" si="3">COUNTIFS($A$4:$A$21,1,$F$4:$F$21,$M5)*$S$1</f>
        <v>0</v>
      </c>
      <c r="R5" s="85">
        <f t="shared" ref="R5:R44" si="4">COUNTIFS($A$4:$A$21,2,$F$4:$F$21,$M5)*$S$1</f>
        <v>0</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3</v>
      </c>
      <c r="B6" s="60">
        <f>IF(ISTEXT(C6),IF(A6=A5,B5,IF(A6=A7,IF( A6=A8,(6+5+4)/3,IF(A6=A7,(6+5)/2) ),6) )," ")</f>
        <v>6</v>
      </c>
      <c r="C6" s="62" t="s">
        <v>111</v>
      </c>
      <c r="D6" s="63" t="str">
        <f>IF(ISBLANK(C6),"",VLOOKUP($C6,'Event Inputs'!$D$4:'Event Inputs'!$J$895,2,FALSE))</f>
        <v>Mia Rule</v>
      </c>
      <c r="E6" s="65" t="str">
        <f>IF(ISBLANK(C6),"",VLOOKUP($C6,'Event Inputs'!$D$4:'Event Inputs'!$J$895,4,FALSE))</f>
        <v>Open</v>
      </c>
      <c r="F6" s="63" t="str">
        <f>IF(ISBLANK(C6),"",VLOOKUP($C6,'Event Inputs'!$D$4:'Event Inputs'!$J$895,3,FALSE))</f>
        <v>Gyllyngvase</v>
      </c>
      <c r="G6" s="88">
        <v>3</v>
      </c>
      <c r="H6" s="60">
        <f>IF(ISTEXT(I6),IF(G6=G5,H5,IF(G6=G7,IF( G6=G8,(6+5+4)/3,IF(G6=G7,(6+5)/2) ),6) )," ")</f>
        <v>6</v>
      </c>
      <c r="I6" s="62" t="s">
        <v>177</v>
      </c>
      <c r="J6" s="63" t="str">
        <f>IF(ISBLANK(I6),"",VLOOKUP($I6,'Event Inputs'!$D$4:'Event Inputs'!$J$895,2,FALSE))</f>
        <v>Lewis Rosewell</v>
      </c>
      <c r="K6" s="65" t="str">
        <f>IF(ISBLANK(I6),"",VLOOKUP($I6,'Event Inputs'!$D$4:'Event Inputs'!$J$895,4,FALSE))</f>
        <v>Open</v>
      </c>
      <c r="L6" s="63" t="str">
        <f>IF(ISBLANK(I6),"",VLOOKUP($I6,'Event Inputs'!$D$4:'Event Inputs'!$J$895,3,FALSE))</f>
        <v>Portreath</v>
      </c>
      <c r="M6" s="82" t="str">
        <f>'Event Inputs'!A6</f>
        <v>Gyllyngvase</v>
      </c>
      <c r="N6" s="83">
        <f t="shared" si="0"/>
        <v>30</v>
      </c>
      <c r="O6" s="84">
        <f t="shared" si="1"/>
        <v>21</v>
      </c>
      <c r="P6" s="79">
        <f t="shared" si="2"/>
        <v>9</v>
      </c>
      <c r="Q6" s="85">
        <f t="shared" si="3"/>
        <v>1</v>
      </c>
      <c r="R6" s="85">
        <f t="shared" si="4"/>
        <v>0</v>
      </c>
      <c r="S6" s="85">
        <f t="shared" si="5"/>
        <v>1</v>
      </c>
      <c r="T6" s="85">
        <f t="shared" si="6"/>
        <v>0</v>
      </c>
      <c r="U6" s="85">
        <f t="shared" si="7"/>
        <v>0</v>
      </c>
      <c r="V6" s="85">
        <f t="shared" si="8"/>
        <v>0</v>
      </c>
    </row>
    <row r="7" spans="1:22" x14ac:dyDescent="0.35">
      <c r="A7" s="88">
        <v>4</v>
      </c>
      <c r="B7" s="60">
        <f>IF(ISTEXT(C7),IF(A7=A6,B6,IF(A7=A8,IF( A7=A9,(5+4+3)/3,IF(A7=A8,(5+4)/2) ),5) )," ")</f>
        <v>5</v>
      </c>
      <c r="C7" s="62" t="s">
        <v>129</v>
      </c>
      <c r="D7" s="63" t="str">
        <f>IF(ISBLANK(C7),"",VLOOKUP($C7,'Event Inputs'!$D$4:'Event Inputs'!$J$895,2,FALSE))</f>
        <v>Nia Bailey-Jones</v>
      </c>
      <c r="E7" s="65" t="str">
        <f>IF(ISBLANK(C7),"",VLOOKUP($C7,'Event Inputs'!$D$4:'Event Inputs'!$J$895,4,FALSE))</f>
        <v>Open</v>
      </c>
      <c r="F7" s="63" t="str">
        <f>IF(ISBLANK(C7),"",VLOOKUP($C7,'Event Inputs'!$D$4:'Event Inputs'!$J$895,3,FALSE))</f>
        <v>Gyllyngvase</v>
      </c>
      <c r="G7" s="88">
        <v>4</v>
      </c>
      <c r="H7" s="60">
        <f>IF(ISTEXT(I7),IF(G7=G6,H6,IF(G7=G8,IF( G7=G9,(5+4+3)/3,IF(G7=G8,(5+4)/2) ),5) )," ")</f>
        <v>5</v>
      </c>
      <c r="I7" s="62" t="s">
        <v>108</v>
      </c>
      <c r="J7" s="63" t="str">
        <f>IF(ISBLANK(I7),"",VLOOKUP($I7,'Event Inputs'!$D$4:'Event Inputs'!$J$895,2,FALSE))</f>
        <v>Finn Dungavel</v>
      </c>
      <c r="K7" s="65" t="str">
        <f>IF(ISBLANK(I7),"",VLOOKUP($I7,'Event Inputs'!$D$4:'Event Inputs'!$J$895,4,FALSE))</f>
        <v>Open</v>
      </c>
      <c r="L7" s="63" t="str">
        <f>IF(ISBLANK(I7),"",VLOOKUP($I7,'Event Inputs'!$D$4:'Event Inputs'!$J$895,3,FALSE))</f>
        <v>Gyllyngvase</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f>IF(ISTEXT(C8),IF(A8=A7,B7,IF(A8=A9,IF( A8=A10,(4+3+2)/3,IF(A8=A9,(4+3)/2) ),4) )," ")</f>
        <v>4</v>
      </c>
      <c r="C8" s="62" t="s">
        <v>141</v>
      </c>
      <c r="D8" s="63" t="str">
        <f>IF(ISBLANK(C8),"",VLOOKUP($C8,'Event Inputs'!$D$4:'Event Inputs'!$J$895,2,FALSE))</f>
        <v>Vicky Burlingham</v>
      </c>
      <c r="E8" s="65" t="str">
        <f>IF(ISBLANK(C8),"",VLOOKUP($C8,'Event Inputs'!$D$4:'Event Inputs'!$J$895,4,FALSE))</f>
        <v>Open</v>
      </c>
      <c r="F8" s="63" t="str">
        <f>IF(ISBLANK(C8),"",VLOOKUP($C8,'Event Inputs'!$D$4:'Event Inputs'!$J$895,3,FALSE))</f>
        <v>Hayle</v>
      </c>
      <c r="G8" s="88">
        <v>5</v>
      </c>
      <c r="H8" s="60">
        <f>IF(ISTEXT(I8),IF(G8=G7,H7,IF(G8=G9,IF( G8=G10,(4+3+2)/3,IF(G8=G9,(4+3)/2) ),4) )," ")</f>
        <v>4</v>
      </c>
      <c r="I8" s="62" t="s">
        <v>139</v>
      </c>
      <c r="J8" s="63" t="str">
        <f>IF(ISBLANK(I8),"",VLOOKUP($I8,'Event Inputs'!$D$4:'Event Inputs'!$J$895,2,FALSE))</f>
        <v>Euan Dungavel</v>
      </c>
      <c r="K8" s="65" t="str">
        <f>IF(ISBLANK(I8),"",VLOOKUP($I8,'Event Inputs'!$D$4:'Event Inputs'!$J$895,4,FALSE))</f>
        <v>Open</v>
      </c>
      <c r="L8" s="63" t="str">
        <f>IF(ISBLANK(I8),"",VLOOKUP($I8,'Event Inputs'!$D$4:'Event Inputs'!$J$895,3,FALSE))</f>
        <v>Gyllyngvase</v>
      </c>
      <c r="M8" s="82" t="str">
        <f>'Event Inputs'!A7</f>
        <v>Hayle</v>
      </c>
      <c r="N8" s="83">
        <f t="shared" si="0"/>
        <v>4</v>
      </c>
      <c r="O8" s="84">
        <f t="shared" si="1"/>
        <v>4</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A9=A11,(3+2+1)/3,IF(A9=A10,(3+2)/2) ),3)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f>IF(ISTEXT(I9),IF(G9=G8,H8,IF(G9=G10,IF( G9=G11,(3+2+1)/3,IF(G9=G10,(3+2)/2) ),3) )," ")</f>
        <v>3</v>
      </c>
      <c r="I9" s="62" t="s">
        <v>185</v>
      </c>
      <c r="J9" s="63" t="str">
        <f>IF(ISBLANK(I9),"",VLOOKUP($I9,'Event Inputs'!$D$4:'Event Inputs'!$J$895,2,FALSE))</f>
        <v>Steven  Lewis</v>
      </c>
      <c r="K9" s="65" t="str">
        <f>IF(ISBLANK(I9),"",VLOOKUP($I9,'Event Inputs'!$D$4:'Event Inputs'!$J$895,4,FALSE))</f>
        <v>Open</v>
      </c>
      <c r="L9" s="63" t="str">
        <f>IF(ISBLANK(I9),"",VLOOKUP($I9,'Event Inputs'!$D$4:'Event Inputs'!$J$895,3,FALSE))</f>
        <v>Portreath</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A10=A12,(2+1+0)/3,IF(A10=A11,(2+1)/2) ),2)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A11=A13,(1+0+0)/3,IF(A11=A12,(1+0)/2) ),1)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0</v>
      </c>
      <c r="O11" s="84">
        <f t="shared" si="1"/>
        <v>0</v>
      </c>
      <c r="P11" s="79">
        <f t="shared" si="2"/>
        <v>0</v>
      </c>
      <c r="Q11" s="85">
        <f t="shared" si="3"/>
        <v>0</v>
      </c>
      <c r="R11" s="85">
        <f t="shared" si="4"/>
        <v>0</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83"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si="9"/>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9"/>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9"/>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9"/>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9"/>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9"/>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9"/>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9"/>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9"/>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9"/>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9"/>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9"/>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9"/>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9"/>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9"/>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9"/>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9"/>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9"/>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9"/>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9"/>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9"/>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9"/>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9"/>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ref="H284:H293" si="10">IF(ISTEXT(I284),IF(G284=G283,H283,IF(G284=G285,IF( G284=G286,(10+8+6)/3,IF(G284=G285,(10+8)/2) ),10) )," ")</f>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581"/>
  <sheetViews>
    <sheetView showZeros="0" workbookViewId="0">
      <selection activeCell="I11" sqref="I11"/>
    </sheetView>
  </sheetViews>
  <sheetFormatPr defaultColWidth="9.1796875" defaultRowHeight="14.5" x14ac:dyDescent="0.35"/>
  <cols>
    <col min="1" max="1" width="6.7265625" style="63" customWidth="1"/>
    <col min="2" max="2" width="7.26953125" style="65" customWidth="1"/>
    <col min="3" max="3" width="7.81640625" style="65" customWidth="1"/>
    <col min="4" max="4" width="19.26953125" style="63" customWidth="1"/>
    <col min="5" max="5" width="9" style="65" customWidth="1"/>
    <col min="6" max="6" width="15.81640625" style="63" customWidth="1"/>
    <col min="7" max="7" width="7.1796875" style="65" customWidth="1"/>
    <col min="8" max="8" width="8.26953125" style="65" customWidth="1"/>
    <col min="9" max="9" width="8.7265625" style="65" customWidth="1"/>
    <col min="10" max="10" width="19.26953125" style="63" customWidth="1"/>
    <col min="11" max="11" width="7" style="65" customWidth="1"/>
    <col min="12" max="12" width="15.1796875" style="63" customWidth="1"/>
    <col min="13" max="14" width="9.1796875" style="63" customWidth="1"/>
    <col min="15" max="16384" width="9.1796875" style="63"/>
  </cols>
  <sheetData>
    <row r="1" spans="1:22" ht="23.5" x14ac:dyDescent="0.55000000000000004">
      <c r="A1" s="202" t="s">
        <v>80</v>
      </c>
      <c r="B1" s="203"/>
      <c r="C1" s="203"/>
      <c r="D1" s="203"/>
      <c r="E1" s="203"/>
      <c r="F1" s="203"/>
      <c r="G1" s="204" t="s">
        <v>79</v>
      </c>
      <c r="H1" s="205"/>
      <c r="I1" s="205"/>
      <c r="J1" s="205"/>
      <c r="K1" s="205"/>
      <c r="L1" s="205"/>
      <c r="M1" s="66"/>
      <c r="N1" s="67"/>
      <c r="Q1" s="68" t="s">
        <v>22</v>
      </c>
      <c r="R1" s="68"/>
      <c r="S1" s="68">
        <v>1</v>
      </c>
    </row>
    <row r="2" spans="1:22" x14ac:dyDescent="0.35">
      <c r="M2" s="69" t="s">
        <v>4</v>
      </c>
      <c r="N2" s="70" t="s">
        <v>4</v>
      </c>
      <c r="O2" s="71" t="s">
        <v>9</v>
      </c>
      <c r="P2" s="72" t="s">
        <v>10</v>
      </c>
      <c r="Q2" s="73" t="s">
        <v>9</v>
      </c>
      <c r="R2" s="73" t="s">
        <v>9</v>
      </c>
      <c r="S2" s="73" t="s">
        <v>9</v>
      </c>
      <c r="T2" s="73" t="s">
        <v>10</v>
      </c>
      <c r="U2" s="73" t="s">
        <v>10</v>
      </c>
      <c r="V2" s="73" t="s">
        <v>10</v>
      </c>
    </row>
    <row r="3" spans="1:22" x14ac:dyDescent="0.35">
      <c r="A3" s="74" t="s">
        <v>0</v>
      </c>
      <c r="B3" s="86" t="s">
        <v>1</v>
      </c>
      <c r="C3" s="86" t="s">
        <v>2</v>
      </c>
      <c r="D3" s="74" t="s">
        <v>3</v>
      </c>
      <c r="E3" s="75" t="s">
        <v>35</v>
      </c>
      <c r="F3" s="74" t="s">
        <v>4</v>
      </c>
      <c r="G3" s="86" t="s">
        <v>0</v>
      </c>
      <c r="H3" s="86" t="s">
        <v>1</v>
      </c>
      <c r="I3" s="86" t="s">
        <v>2</v>
      </c>
      <c r="J3" s="74" t="s">
        <v>3</v>
      </c>
      <c r="K3" s="75" t="s">
        <v>35</v>
      </c>
      <c r="L3" s="74" t="s">
        <v>4</v>
      </c>
      <c r="M3" s="76" t="s">
        <v>2</v>
      </c>
      <c r="N3" s="77" t="s">
        <v>7</v>
      </c>
      <c r="O3" s="78" t="s">
        <v>7</v>
      </c>
      <c r="P3" s="79" t="s">
        <v>7</v>
      </c>
      <c r="Q3" s="80" t="s">
        <v>19</v>
      </c>
      <c r="R3" s="81" t="s">
        <v>20</v>
      </c>
      <c r="S3" s="81" t="s">
        <v>21</v>
      </c>
      <c r="T3" s="81" t="s">
        <v>19</v>
      </c>
      <c r="U3" s="81" t="s">
        <v>20</v>
      </c>
      <c r="V3" s="81" t="s">
        <v>21</v>
      </c>
    </row>
    <row r="4" spans="1:22" x14ac:dyDescent="0.35">
      <c r="A4" s="88">
        <v>1</v>
      </c>
      <c r="B4" s="60">
        <f>IF(ISTEXT(C4),IF(A4=A3,B3,IF(A4=A5,IF( A4=A6,(10+8+6)/3,IF(A4=A5,(10+8)/2) ),10) )," ")</f>
        <v>10</v>
      </c>
      <c r="C4" s="62" t="s">
        <v>165</v>
      </c>
      <c r="D4" s="63" t="str">
        <f>IF(ISBLANK(C4),"",VLOOKUP($C4,'Event Inputs'!$D$4:'Event Inputs'!$J$895,2,FALSE))</f>
        <v>Izzie Leigh</v>
      </c>
      <c r="E4" s="65" t="str">
        <f>IF(ISBLANK(C4),"",VLOOKUP($C4,'Event Inputs'!$D$4:'Event Inputs'!$J$895,4,FALSE))</f>
        <v>Open</v>
      </c>
      <c r="F4" s="63" t="str">
        <f>IF(ISBLANK(C4),"",VLOOKUP($C4,'Event Inputs'!$D$4:'Event Inputs'!$J$895,3,FALSE))</f>
        <v>Portreath</v>
      </c>
      <c r="G4" s="88">
        <v>1</v>
      </c>
      <c r="H4" s="60">
        <f>IF(ISTEXT(I4),IF(G4=G3,H3,IF(G4=G5,IF( G4=G6,(10+8+6)/3,IF(G4=G5,(10+8)/2) ),10) )," ")</f>
        <v>10</v>
      </c>
      <c r="I4" s="62" t="s">
        <v>190</v>
      </c>
      <c r="J4" s="63" t="str">
        <f>IF(ISBLANK(I4),"",VLOOKUP($I4,'Event Inputs'!$D$4:'Event Inputs'!$J$895,2,FALSE))</f>
        <v>Piran Phillips</v>
      </c>
      <c r="K4" s="65" t="str">
        <f>IF(ISBLANK(I4),"",VLOOKUP($I4,'Event Inputs'!$D$4:'Event Inputs'!$J$895,4,FALSE))</f>
        <v>Open</v>
      </c>
      <c r="L4" s="63" t="str">
        <f>IF(ISBLANK(I4),"",VLOOKUP($I4,'Event Inputs'!$D$4:'Event Inputs'!$J$895,3,FALSE))</f>
        <v>Portreath</v>
      </c>
      <c r="M4" s="82" t="str">
        <f>'Event Inputs'!A4</f>
        <v>Portreath</v>
      </c>
      <c r="N4" s="83">
        <f>O4+P4</f>
        <v>49</v>
      </c>
      <c r="O4" s="84">
        <f>SUMIF($F$4:$F$21,M4,$B$4:$B$21)</f>
        <v>16</v>
      </c>
      <c r="P4" s="79">
        <f>SUMIF($L$4:$L$21,M4,$H$4:$H$21)</f>
        <v>33</v>
      </c>
      <c r="Q4" s="85">
        <f>COUNTIFS($A$4:$A$21,1,$F$4:$F$21,$M4)*$S$1</f>
        <v>1</v>
      </c>
      <c r="R4" s="85">
        <f>COUNTIFS($A$4:$A$21,2,$F$4:$F$21,$M4)*$S$1</f>
        <v>1</v>
      </c>
      <c r="S4" s="85">
        <f>COUNTIFS($A$4:$A$21,3,$F$4:$F$21,$M4)*$S$1</f>
        <v>0</v>
      </c>
      <c r="T4" s="85">
        <f>COUNTIFS($G$4:$G$21,1,$L$4:$L$21,$M4)*$S$1</f>
        <v>1</v>
      </c>
      <c r="U4" s="85">
        <f>COUNTIFS($G$4:$G$21,2,$L$4:$L$21,$M4)*$S$1</f>
        <v>1</v>
      </c>
      <c r="V4" s="85">
        <f>COUNTIFS($G$4:$G$21,3,$L$4:$L$21,$M4)*$S$1</f>
        <v>1</v>
      </c>
    </row>
    <row r="5" spans="1:22" x14ac:dyDescent="0.35">
      <c r="A5" s="88">
        <v>2</v>
      </c>
      <c r="B5" s="60">
        <v>6</v>
      </c>
      <c r="C5" s="62" t="s">
        <v>116</v>
      </c>
      <c r="D5" s="63" t="str">
        <f>IF(ISBLANK(C5),"",VLOOKUP($C5,'Event Inputs'!$D$4:'Event Inputs'!$J$895,2,FALSE))</f>
        <v>Josephine Marinho</v>
      </c>
      <c r="E5" s="65" t="str">
        <f>IF(ISBLANK(C5),"",VLOOKUP($C5,'Event Inputs'!$D$4:'Event Inputs'!$J$895,4,FALSE))</f>
        <v>Open</v>
      </c>
      <c r="F5" s="63" t="str">
        <f>IF(ISBLANK(C5),"",VLOOKUP($C5,'Event Inputs'!$D$4:'Event Inputs'!$J$895,3,FALSE))</f>
        <v>Bude</v>
      </c>
      <c r="G5" s="88">
        <v>2</v>
      </c>
      <c r="H5" s="60">
        <f>IF(ISTEXT(I5),IF(G5=G4,H4,IF(G5=G6,IF( G5=G7,(8+6+5)/3,IF(G5=G6,(8+6)/2) ),8) )," ")</f>
        <v>8</v>
      </c>
      <c r="I5" s="62" t="s">
        <v>185</v>
      </c>
      <c r="J5" s="63" t="str">
        <f>IF(ISBLANK(I5),"",VLOOKUP($I5,'Event Inputs'!$D$4:'Event Inputs'!$J$895,2,FALSE))</f>
        <v>Steven  Lewis</v>
      </c>
      <c r="K5" s="65" t="str">
        <f>IF(ISBLANK(I5),"",VLOOKUP($I5,'Event Inputs'!$D$4:'Event Inputs'!$J$895,4,FALSE))</f>
        <v>Open</v>
      </c>
      <c r="L5" s="63" t="str">
        <f>IF(ISBLANK(I5),"",VLOOKUP($I5,'Event Inputs'!$D$4:'Event Inputs'!$J$895,3,FALSE))</f>
        <v>Portreath</v>
      </c>
      <c r="M5" s="82" t="str">
        <f>'Event Inputs'!A5</f>
        <v>Bude</v>
      </c>
      <c r="N5" s="83">
        <f t="shared" ref="N5:N44" si="0">O5+P5</f>
        <v>6</v>
      </c>
      <c r="O5" s="84">
        <f t="shared" ref="O5:O44" si="1">SUMIF($F$4:$F$21,M5,$B$4:$B$21)</f>
        <v>6</v>
      </c>
      <c r="P5" s="79">
        <f t="shared" ref="P5:P44" si="2">SUMIF($L$4:$L$21,M5,$H$4:$H$21)</f>
        <v>0</v>
      </c>
      <c r="Q5" s="85">
        <f t="shared" ref="Q5:Q44" si="3">COUNTIFS($A$4:$A$21,1,$F$4:$F$21,$M5)*$S$1</f>
        <v>0</v>
      </c>
      <c r="R5" s="85">
        <f t="shared" ref="R5:R44" si="4">COUNTIFS($A$4:$A$21,2,$F$4:$F$21,$M5)*$S$1</f>
        <v>1</v>
      </c>
      <c r="S5" s="85">
        <f t="shared" ref="S5:S44" si="5">COUNTIFS($A$4:$A$21,3,$F$4:$F$21,$M5)*$S$1</f>
        <v>0</v>
      </c>
      <c r="T5" s="85">
        <f t="shared" ref="T5:T44" si="6">COUNTIFS($G$4:$G$21,1,$L$4:$L$21,$M5)*$S$1</f>
        <v>0</v>
      </c>
      <c r="U5" s="85">
        <f t="shared" ref="U5:U44" si="7">COUNTIFS($G$4:$G$21,2,$L$4:$L$21,$M5)*$S$1</f>
        <v>0</v>
      </c>
      <c r="V5" s="85">
        <f t="shared" ref="V5:V44" si="8">COUNTIFS($G$4:$G$21,3,$L$4:$L$21,$M5)*$S$1</f>
        <v>0</v>
      </c>
    </row>
    <row r="6" spans="1:22" x14ac:dyDescent="0.35">
      <c r="A6" s="88">
        <v>2</v>
      </c>
      <c r="B6" s="60">
        <f>IF(ISTEXT(C6),IF(A6=A5,B5,IF(A6=A7,IF( A6=A8,(6+5+4)/3,IF(A6=A7,(6+5)/2) ),6) )," ")</f>
        <v>6</v>
      </c>
      <c r="C6" s="62" t="s">
        <v>248</v>
      </c>
      <c r="D6" s="63" t="str">
        <f>IF(ISBLANK(C6),"",VLOOKUP($C6,'Event Inputs'!$D$4:'Event Inputs'!$J$895,2,FALSE))</f>
        <v>Abbie Rowe</v>
      </c>
      <c r="E6" s="65" t="str">
        <f>IF(ISBLANK(C6),"",VLOOKUP($C6,'Event Inputs'!$D$4:'Event Inputs'!$J$895,4,FALSE))</f>
        <v>Open</v>
      </c>
      <c r="F6" s="63" t="str">
        <f>IF(ISBLANK(C6),"",VLOOKUP($C6,'Event Inputs'!$D$4:'Event Inputs'!$J$895,3,FALSE))</f>
        <v>Portreath</v>
      </c>
      <c r="G6" s="88">
        <v>3</v>
      </c>
      <c r="H6" s="60">
        <f>IF(ISTEXT(I6),IF(G6=G5,H5,IF(G6=G7,IF( G6=G8,(6+5+4)/3,IF(G6=G7,(6+5)/2) ),6) )," ")</f>
        <v>6</v>
      </c>
      <c r="I6" s="62" t="s">
        <v>192</v>
      </c>
      <c r="J6" s="63" t="str">
        <f>IF(ISBLANK(I6),"",VLOOKUP($I6,'Event Inputs'!$D$4:'Event Inputs'!$J$895,2,FALSE))</f>
        <v xml:space="preserve">Tom Phillips </v>
      </c>
      <c r="K6" s="65" t="str">
        <f>IF(ISBLANK(I6),"",VLOOKUP($I6,'Event Inputs'!$D$4:'Event Inputs'!$J$895,4,FALSE))</f>
        <v>Open</v>
      </c>
      <c r="L6" s="63" t="str">
        <f>IF(ISBLANK(I6),"",VLOOKUP($I6,'Event Inputs'!$D$4:'Event Inputs'!$J$895,3,FALSE))</f>
        <v>Portreath</v>
      </c>
      <c r="M6" s="82" t="str">
        <f>'Event Inputs'!A6</f>
        <v>Gyllyngvase</v>
      </c>
      <c r="N6" s="83">
        <f t="shared" si="0"/>
        <v>0</v>
      </c>
      <c r="O6" s="84">
        <f t="shared" si="1"/>
        <v>0</v>
      </c>
      <c r="P6" s="79">
        <f t="shared" si="2"/>
        <v>0</v>
      </c>
      <c r="Q6" s="85">
        <f t="shared" si="3"/>
        <v>0</v>
      </c>
      <c r="R6" s="85">
        <f t="shared" si="4"/>
        <v>0</v>
      </c>
      <c r="S6" s="85">
        <f t="shared" si="5"/>
        <v>0</v>
      </c>
      <c r="T6" s="85">
        <f t="shared" si="6"/>
        <v>0</v>
      </c>
      <c r="U6" s="85">
        <f t="shared" si="7"/>
        <v>0</v>
      </c>
      <c r="V6" s="85">
        <f t="shared" si="8"/>
        <v>0</v>
      </c>
    </row>
    <row r="7" spans="1:22" x14ac:dyDescent="0.35">
      <c r="A7" s="88">
        <v>2</v>
      </c>
      <c r="B7" s="60">
        <f>IF(ISTEXT(C7),IF(A7=A6,B6,IF(A7=A8,IF( A7=A9,(5+4+3)/3,IF(A7=A8,(5+4)/2) ),5) )," ")</f>
        <v>6</v>
      </c>
      <c r="C7" s="62" t="s">
        <v>160</v>
      </c>
      <c r="D7" s="63" t="str">
        <f>IF(ISBLANK(C7),"",VLOOKUP($C7,'Event Inputs'!$D$4:'Event Inputs'!$J$895,2,FALSE))</f>
        <v>Esme Rogers</v>
      </c>
      <c r="E7" s="65" t="str">
        <f>IF(ISBLANK(C7),"",VLOOKUP($C7,'Event Inputs'!$D$4:'Event Inputs'!$J$895,4,FALSE))</f>
        <v>Open</v>
      </c>
      <c r="F7" s="63" t="str">
        <f>IF(ISBLANK(C7),"",VLOOKUP($C7,'Event Inputs'!$D$4:'Event Inputs'!$J$895,3,FALSE))</f>
        <v>Perranporth</v>
      </c>
      <c r="G7" s="88">
        <v>4</v>
      </c>
      <c r="H7" s="60">
        <f>IF(ISTEXT(I7),IF(G7=G6,H6,IF(G7=G8,IF( G7=G9,(5+4+3)/3,IF(G7=G8,(5+4)/2) ),5) )," ")</f>
        <v>5</v>
      </c>
      <c r="I7" s="62" t="s">
        <v>194</v>
      </c>
      <c r="J7" s="63" t="str">
        <f>IF(ISBLANK(I7),"",VLOOKUP($I7,'Event Inputs'!$D$4:'Event Inputs'!$J$895,2,FALSE))</f>
        <v>Hayden Phillips</v>
      </c>
      <c r="K7" s="65" t="str">
        <f>IF(ISBLANK(I7),"",VLOOKUP($I7,'Event Inputs'!$D$4:'Event Inputs'!$J$895,4,FALSE))</f>
        <v>Open</v>
      </c>
      <c r="L7" s="63" t="str">
        <f>IF(ISBLANK(I7),"",VLOOKUP($I7,'Event Inputs'!$D$4:'Event Inputs'!$J$895,3,FALSE))</f>
        <v>Portreath</v>
      </c>
      <c r="M7" s="82" t="e">
        <f>'Event Inputs'!#REF!</f>
        <v>#REF!</v>
      </c>
      <c r="N7" s="83">
        <f t="shared" si="0"/>
        <v>0</v>
      </c>
      <c r="O7" s="84">
        <f t="shared" si="1"/>
        <v>0</v>
      </c>
      <c r="P7" s="79">
        <f t="shared" si="2"/>
        <v>0</v>
      </c>
      <c r="Q7" s="85">
        <f t="shared" si="3"/>
        <v>0</v>
      </c>
      <c r="R7" s="85">
        <f t="shared" si="4"/>
        <v>0</v>
      </c>
      <c r="S7" s="85">
        <f t="shared" si="5"/>
        <v>0</v>
      </c>
      <c r="T7" s="85">
        <f t="shared" si="6"/>
        <v>0</v>
      </c>
      <c r="U7" s="85">
        <f t="shared" si="7"/>
        <v>0</v>
      </c>
      <c r="V7" s="85">
        <f t="shared" si="8"/>
        <v>0</v>
      </c>
    </row>
    <row r="8" spans="1:22" x14ac:dyDescent="0.35">
      <c r="A8" s="88">
        <v>5</v>
      </c>
      <c r="B8" s="60" t="str">
        <f>IF(ISTEXT(C8),IF(A8=A7,B7,IF(A8=A9,IF( A8=A10,(4+3+2)/3,IF(A8=A9,(4+3)/2) ),4) )," ")</f>
        <v xml:space="preserve"> </v>
      </c>
      <c r="C8" s="62"/>
      <c r="D8" s="63" t="str">
        <f>IF(ISBLANK(C8),"",VLOOKUP($C8,'Event Inputs'!$D$4:'Event Inputs'!$J$895,2,FALSE))</f>
        <v/>
      </c>
      <c r="E8" s="65" t="str">
        <f>IF(ISBLANK(C8),"",VLOOKUP($C8,'Event Inputs'!$D$4:'Event Inputs'!$J$895,4,FALSE))</f>
        <v/>
      </c>
      <c r="F8" s="63" t="str">
        <f>IF(ISBLANK(C8),"",VLOOKUP($C8,'Event Inputs'!$D$4:'Event Inputs'!$J$895,3,FALSE))</f>
        <v/>
      </c>
      <c r="G8" s="88">
        <v>5</v>
      </c>
      <c r="H8" s="60">
        <f>IF(ISTEXT(I8),IF(G8=G7,H7,IF(G8=G9,IF( G8=G10,(4+3+2)/3,IF(G8=G9,(4+3)/2) ),4) )," ")</f>
        <v>4</v>
      </c>
      <c r="I8" s="62" t="s">
        <v>255</v>
      </c>
      <c r="J8" s="63" t="str">
        <f>IF(ISBLANK(I8),"",VLOOKUP($I8,'Event Inputs'!$D$4:'Event Inputs'!$J$895,2,FALSE))</f>
        <v>Harry Larkin</v>
      </c>
      <c r="K8" s="65" t="str">
        <f>IF(ISBLANK(I8),"",VLOOKUP($I8,'Event Inputs'!$D$4:'Event Inputs'!$J$895,4,FALSE))</f>
        <v>Open</v>
      </c>
      <c r="L8" s="63" t="str">
        <f>IF(ISBLANK(I8),"",VLOOKUP($I8,'Event Inputs'!$D$4:'Event Inputs'!$J$895,3,FALSE))</f>
        <v>Portreath</v>
      </c>
      <c r="M8" s="82" t="str">
        <f>'Event Inputs'!A7</f>
        <v>Hayle</v>
      </c>
      <c r="N8" s="83">
        <f t="shared" si="0"/>
        <v>0</v>
      </c>
      <c r="O8" s="84">
        <f t="shared" si="1"/>
        <v>0</v>
      </c>
      <c r="P8" s="79">
        <f t="shared" si="2"/>
        <v>0</v>
      </c>
      <c r="Q8" s="85">
        <f t="shared" si="3"/>
        <v>0</v>
      </c>
      <c r="R8" s="85">
        <f t="shared" si="4"/>
        <v>0</v>
      </c>
      <c r="S8" s="85">
        <f t="shared" si="5"/>
        <v>0</v>
      </c>
      <c r="T8" s="85">
        <f t="shared" si="6"/>
        <v>0</v>
      </c>
      <c r="U8" s="85">
        <f t="shared" si="7"/>
        <v>0</v>
      </c>
      <c r="V8" s="85">
        <f t="shared" si="8"/>
        <v>0</v>
      </c>
    </row>
    <row r="9" spans="1:22" x14ac:dyDescent="0.35">
      <c r="A9" s="88">
        <v>6</v>
      </c>
      <c r="B9" s="60" t="str">
        <f>IF(ISTEXT(C9),IF(A9=A8,B8,IF(A9=A10,IF( A9=A11,(3+2+1)/3,IF(A9=A10,(3+2)/2) ),3) )," ")</f>
        <v xml:space="preserve"> </v>
      </c>
      <c r="C9" s="62"/>
      <c r="D9" s="63" t="str">
        <f>IF(ISBLANK(C9),"",VLOOKUP($C9,'Event Inputs'!$D$4:'Event Inputs'!$J$895,2,FALSE))</f>
        <v/>
      </c>
      <c r="E9" s="65" t="str">
        <f>IF(ISBLANK(C9),"",VLOOKUP($C9,'Event Inputs'!$D$4:'Event Inputs'!$J$895,4,FALSE))</f>
        <v/>
      </c>
      <c r="F9" s="63" t="str">
        <f>IF(ISBLANK(C9),"",VLOOKUP($C9,'Event Inputs'!$D$4:'Event Inputs'!$J$895,3,FALSE))</f>
        <v/>
      </c>
      <c r="G9" s="88">
        <v>6</v>
      </c>
      <c r="H9" s="60" t="str">
        <f>IF(ISTEXT(I9),IF(G9=G8,H8,IF(G9=G10,IF( G9=G11,(3+2+1)/3,IF(G9=G10,(3+2)/2) ),3) )," ")</f>
        <v xml:space="preserve"> </v>
      </c>
      <c r="I9" s="62"/>
      <c r="J9" s="63" t="str">
        <f>IF(ISBLANK(I9),"",VLOOKUP($I9,'Event Inputs'!$D$4:'Event Inputs'!$J$895,2,FALSE))</f>
        <v/>
      </c>
      <c r="K9" s="65" t="str">
        <f>IF(ISBLANK(I9),"",VLOOKUP($I9,'Event Inputs'!$D$4:'Event Inputs'!$J$895,4,FALSE))</f>
        <v/>
      </c>
      <c r="L9" s="63" t="str">
        <f>IF(ISBLANK(I9),"",VLOOKUP($I9,'Event Inputs'!$D$4:'Event Inputs'!$J$895,3,FALSE))</f>
        <v/>
      </c>
      <c r="M9" s="82" t="e">
        <f>'Event Inputs'!#REF!</f>
        <v>#REF!</v>
      </c>
      <c r="N9" s="83">
        <f t="shared" si="0"/>
        <v>0</v>
      </c>
      <c r="O9" s="84">
        <f t="shared" si="1"/>
        <v>0</v>
      </c>
      <c r="P9" s="79">
        <f t="shared" si="2"/>
        <v>0</v>
      </c>
      <c r="Q9" s="85">
        <f t="shared" si="3"/>
        <v>0</v>
      </c>
      <c r="R9" s="85">
        <f t="shared" si="4"/>
        <v>0</v>
      </c>
      <c r="S9" s="85">
        <f t="shared" si="5"/>
        <v>0</v>
      </c>
      <c r="T9" s="85">
        <f t="shared" si="6"/>
        <v>0</v>
      </c>
      <c r="U9" s="85">
        <f t="shared" si="7"/>
        <v>0</v>
      </c>
      <c r="V9" s="85">
        <f t="shared" si="8"/>
        <v>0</v>
      </c>
    </row>
    <row r="10" spans="1:22" x14ac:dyDescent="0.35">
      <c r="A10" s="88">
        <v>7</v>
      </c>
      <c r="B10" s="60" t="str">
        <f>IF(ISTEXT(C10),IF(A10=A9,B9,IF(A10=A11,IF( A10=A12,(2+1+0)/3,IF(A10=A11,(2+1)/2) ),2) )," ")</f>
        <v xml:space="preserve"> </v>
      </c>
      <c r="C10" s="62"/>
      <c r="D10" s="63" t="str">
        <f>IF(ISBLANK(C10),"",VLOOKUP($C10,'Event Inputs'!$D$4:'Event Inputs'!$J$895,2,FALSE))</f>
        <v/>
      </c>
      <c r="E10" s="65" t="str">
        <f>IF(ISBLANK(C10),"",VLOOKUP($C10,'Event Inputs'!$D$4:'Event Inputs'!$J$895,4,FALSE))</f>
        <v/>
      </c>
      <c r="F10" s="63" t="str">
        <f>IF(ISBLANK(C10),"",VLOOKUP($C10,'Event Inputs'!$D$4:'Event Inputs'!$J$895,3,FALSE))</f>
        <v/>
      </c>
      <c r="G10" s="88">
        <v>7</v>
      </c>
      <c r="H10" s="60" t="str">
        <f>IF(ISTEXT(I10),IF(G10=G9,H9,IF(G10=G11,IF( G10=G12,(2+1+0)/3,IF(G10=G11,(2+1)/2) ),2) )," ")</f>
        <v xml:space="preserve"> </v>
      </c>
      <c r="I10" s="62"/>
      <c r="J10" s="63" t="str">
        <f>IF(ISBLANK(I10),"",VLOOKUP($I10,'Event Inputs'!$D$4:'Event Inputs'!$J$895,2,FALSE))</f>
        <v/>
      </c>
      <c r="K10" s="65" t="str">
        <f>IF(ISBLANK(I10),"",VLOOKUP($I10,'Event Inputs'!$D$4:'Event Inputs'!$J$895,4,FALSE))</f>
        <v/>
      </c>
      <c r="L10" s="63" t="str">
        <f>IF(ISBLANK(I10),"",VLOOKUP($I10,'Event Inputs'!$D$4:'Event Inputs'!$J$895,3,FALSE))</f>
        <v/>
      </c>
      <c r="M10" s="82" t="str">
        <f>'Event Inputs'!A8</f>
        <v>St Ives</v>
      </c>
      <c r="N10" s="83">
        <f t="shared" si="0"/>
        <v>0</v>
      </c>
      <c r="O10" s="84">
        <f t="shared" si="1"/>
        <v>0</v>
      </c>
      <c r="P10" s="79">
        <f t="shared" si="2"/>
        <v>0</v>
      </c>
      <c r="Q10" s="85">
        <f t="shared" si="3"/>
        <v>0</v>
      </c>
      <c r="R10" s="85">
        <f t="shared" si="4"/>
        <v>0</v>
      </c>
      <c r="S10" s="85">
        <f t="shared" si="5"/>
        <v>0</v>
      </c>
      <c r="T10" s="85">
        <f t="shared" si="6"/>
        <v>0</v>
      </c>
      <c r="U10" s="85">
        <f t="shared" si="7"/>
        <v>0</v>
      </c>
      <c r="V10" s="85">
        <f t="shared" si="8"/>
        <v>0</v>
      </c>
    </row>
    <row r="11" spans="1:22" x14ac:dyDescent="0.35">
      <c r="A11" s="88">
        <v>8</v>
      </c>
      <c r="B11" s="60" t="str">
        <f>IF(ISTEXT(C11),IF(A11=A10,B10,IF(A11=A12,IF( A11=A13,(1+0+0)/3,IF(A11=A12,(1+0)/2) ),1) )," ")</f>
        <v xml:space="preserve"> </v>
      </c>
      <c r="C11" s="62"/>
      <c r="D11" s="63" t="str">
        <f>IF(ISBLANK(C11),"",VLOOKUP($C11,'Event Inputs'!$D$4:'Event Inputs'!$J$895,2,FALSE))</f>
        <v/>
      </c>
      <c r="E11" s="65" t="str">
        <f>IF(ISBLANK(C11),"",VLOOKUP($C11,'Event Inputs'!$D$4:'Event Inputs'!$J$895,4,FALSE))</f>
        <v/>
      </c>
      <c r="F11" s="63" t="str">
        <f>IF(ISBLANK(C11),"",VLOOKUP($C11,'Event Inputs'!$D$4:'Event Inputs'!$J$895,3,FALSE))</f>
        <v/>
      </c>
      <c r="G11" s="88">
        <v>8</v>
      </c>
      <c r="H11" s="60" t="str">
        <f>IF(ISTEXT(I11),IF(G11=G10,H10,IF(G11=G12,IF( G11=G13,(1+0+0)/3,IF(G11=G12,(1+0)/2) ),1) )," ")</f>
        <v xml:space="preserve"> </v>
      </c>
      <c r="I11" s="62"/>
      <c r="J11" s="63" t="str">
        <f>IF(ISBLANK(I11),"",VLOOKUP($I11,'Event Inputs'!$D$4:'Event Inputs'!$J$895,2,FALSE))</f>
        <v/>
      </c>
      <c r="K11" s="65" t="str">
        <f>IF(ISBLANK(I11),"",VLOOKUP($I11,'Event Inputs'!$D$4:'Event Inputs'!$J$895,4,FALSE))</f>
        <v/>
      </c>
      <c r="L11" s="63" t="str">
        <f>IF(ISBLANK(I11),"",VLOOKUP($I11,'Event Inputs'!$D$4:'Event Inputs'!$J$895,3,FALSE))</f>
        <v/>
      </c>
      <c r="M11" s="82" t="str">
        <f>'Event Inputs'!A9</f>
        <v>Perranporth</v>
      </c>
      <c r="N11" s="83">
        <f t="shared" si="0"/>
        <v>6</v>
      </c>
      <c r="O11" s="84">
        <f t="shared" si="1"/>
        <v>6</v>
      </c>
      <c r="P11" s="79">
        <f t="shared" si="2"/>
        <v>0</v>
      </c>
      <c r="Q11" s="85">
        <f t="shared" si="3"/>
        <v>0</v>
      </c>
      <c r="R11" s="85">
        <f t="shared" si="4"/>
        <v>1</v>
      </c>
      <c r="S11" s="85">
        <f t="shared" si="5"/>
        <v>0</v>
      </c>
      <c r="T11" s="85">
        <f t="shared" si="6"/>
        <v>0</v>
      </c>
      <c r="U11" s="85">
        <f t="shared" si="7"/>
        <v>0</v>
      </c>
      <c r="V11" s="85">
        <f t="shared" si="8"/>
        <v>0</v>
      </c>
    </row>
    <row r="12" spans="1:22" x14ac:dyDescent="0.35">
      <c r="A12" s="88"/>
      <c r="B12" s="60" t="str">
        <f>IF(ISTEXT(C12),IF(A12=A11,B11,IF(A12=A13,IF( A12=A14,(0+0+0)/3,IF(A12=A13,(0+0)/2) ),0) )," ")</f>
        <v xml:space="preserve"> </v>
      </c>
      <c r="C12" s="62"/>
      <c r="D12" s="63" t="str">
        <f>IF(ISBLANK(C12),"",VLOOKUP($C12,'Event Inputs'!$D$4:'Event Inputs'!$J$895,2,FALSE))</f>
        <v/>
      </c>
      <c r="E12" s="65" t="str">
        <f>IF(ISBLANK(C12),"",VLOOKUP($C12,'Event Inputs'!$D$4:'Event Inputs'!$J$895,4,FALSE))</f>
        <v/>
      </c>
      <c r="F12" s="63" t="str">
        <f>IF(ISBLANK(C12),"",VLOOKUP($C12,'Event Inputs'!$D$4:'Event Inputs'!$J$895,3,FALSE))</f>
        <v/>
      </c>
      <c r="G12" s="88"/>
      <c r="H12" s="60" t="str">
        <f>IF(ISTEXT(I12),IF(G12=G11,H11,IF(G12=G13,IF( G12=G14,(0+0+0)/3,IF(G12=G13,(0+0)/2) ),0) )," ")</f>
        <v xml:space="preserve"> </v>
      </c>
      <c r="I12" s="62"/>
      <c r="J12" s="63" t="str">
        <f>IF(ISBLANK(I12),"",VLOOKUP($I12,'Event Inputs'!$D$4:'Event Inputs'!$J$895,2,FALSE))</f>
        <v/>
      </c>
      <c r="K12" s="65" t="str">
        <f>IF(ISBLANK(I12),"",VLOOKUP($I12,'Event Inputs'!$D$4:'Event Inputs'!$J$895,4,FALSE))</f>
        <v/>
      </c>
      <c r="L12" s="63" t="str">
        <f>IF(ISBLANK(I12),"",VLOOKUP($I12,'Event Inputs'!$D$4:'Event Inputs'!$J$895,3,FALSE))</f>
        <v/>
      </c>
      <c r="M12" s="82" t="str">
        <f>'Event Inputs'!A10</f>
        <v>Newquay</v>
      </c>
      <c r="N12" s="83">
        <f t="shared" si="0"/>
        <v>0</v>
      </c>
      <c r="O12" s="84">
        <f t="shared" si="1"/>
        <v>0</v>
      </c>
      <c r="P12" s="79">
        <f t="shared" si="2"/>
        <v>0</v>
      </c>
      <c r="Q12" s="85">
        <f t="shared" si="3"/>
        <v>0</v>
      </c>
      <c r="R12" s="85">
        <f t="shared" si="4"/>
        <v>0</v>
      </c>
      <c r="S12" s="85">
        <f t="shared" si="5"/>
        <v>0</v>
      </c>
      <c r="T12" s="85">
        <f t="shared" si="6"/>
        <v>0</v>
      </c>
      <c r="U12" s="85">
        <f t="shared" si="7"/>
        <v>0</v>
      </c>
      <c r="V12" s="85">
        <f t="shared" si="8"/>
        <v>0</v>
      </c>
    </row>
    <row r="13" spans="1:22" x14ac:dyDescent="0.35">
      <c r="A13" s="88"/>
      <c r="B13" s="60" t="str">
        <f>IF(ISTEXT(C13),IF(A13=A12,B12,IF(A13=A14,IF( A13=A15,(0+0+0)/3,IF(A13=A14,(0+0)/2) ),0) )," ")</f>
        <v xml:space="preserve"> </v>
      </c>
      <c r="C13" s="62"/>
      <c r="D13" s="63" t="str">
        <f>IF(ISBLANK(C13),"",VLOOKUP($C13,'Event Inputs'!$D$4:'Event Inputs'!$J$895,2,FALSE))</f>
        <v/>
      </c>
      <c r="E13" s="65" t="str">
        <f>IF(ISBLANK(C13),"",VLOOKUP($C13,'Event Inputs'!$D$4:'Event Inputs'!$J$895,4,FALSE))</f>
        <v/>
      </c>
      <c r="F13" s="63" t="str">
        <f>IF(ISBLANK(C13),"",VLOOKUP($C13,'Event Inputs'!$D$4:'Event Inputs'!$J$895,3,FALSE))</f>
        <v/>
      </c>
      <c r="G13" s="88"/>
      <c r="H13" s="60" t="str">
        <f>IF(ISTEXT(I13),IF(G13=G12,H12,IF(G13=G14,IF( G13=G15,(0+0+0)/3,IF(G13=G14,(0+0)/2) ),0) )," ")</f>
        <v xml:space="preserve"> </v>
      </c>
      <c r="I13" s="62"/>
      <c r="J13" s="63" t="str">
        <f>IF(ISBLANK(I13),"",VLOOKUP($I13,'Event Inputs'!$D$4:'Event Inputs'!$J$895,2,FALSE))</f>
        <v/>
      </c>
      <c r="K13" s="65" t="str">
        <f>IF(ISBLANK(I13),"",VLOOKUP($I13,'Event Inputs'!$D$4:'Event Inputs'!$J$895,4,FALSE))</f>
        <v/>
      </c>
      <c r="L13" s="63" t="str">
        <f>IF(ISBLANK(I13),"",VLOOKUP($I13,'Event Inputs'!$D$4:'Event Inputs'!$J$895,3,FALSE))</f>
        <v/>
      </c>
      <c r="M13" s="82" t="e">
        <f>'Event Inputs'!#REF!</f>
        <v>#REF!</v>
      </c>
      <c r="N13" s="83">
        <f t="shared" si="0"/>
        <v>0</v>
      </c>
      <c r="O13" s="84">
        <f t="shared" si="1"/>
        <v>0</v>
      </c>
      <c r="P13" s="79">
        <f t="shared" si="2"/>
        <v>0</v>
      </c>
      <c r="Q13" s="85">
        <f t="shared" si="3"/>
        <v>0</v>
      </c>
      <c r="R13" s="85">
        <f t="shared" si="4"/>
        <v>0</v>
      </c>
      <c r="S13" s="85">
        <f t="shared" si="5"/>
        <v>0</v>
      </c>
      <c r="T13" s="85">
        <f t="shared" si="6"/>
        <v>0</v>
      </c>
      <c r="U13" s="85">
        <f t="shared" si="7"/>
        <v>0</v>
      </c>
      <c r="V13" s="85">
        <f t="shared" si="8"/>
        <v>0</v>
      </c>
    </row>
    <row r="14" spans="1:22" x14ac:dyDescent="0.35">
      <c r="A14" s="59"/>
      <c r="B14" s="60"/>
      <c r="C14" s="62"/>
      <c r="D14" s="63" t="str">
        <f>IF(ISBLANK(C14),"",VLOOKUP($C14,'Event Inputs'!$D$4:'Event Inputs'!$J$895,2,FALSE))</f>
        <v/>
      </c>
      <c r="E14" s="65" t="str">
        <f>IF(ISBLANK(C14),"",VLOOKUP($C14,'Event Inputs'!$D$4:'Event Inputs'!$J$895,4,FALSE))</f>
        <v/>
      </c>
      <c r="F14" s="63" t="str">
        <f>IF(ISBLANK(C14),"",VLOOKUP($C14,'Event Inputs'!$D$4:'Event Inputs'!$J$895,3,FALSE))</f>
        <v/>
      </c>
      <c r="G14" s="59"/>
      <c r="H14" s="60"/>
      <c r="I14" s="62"/>
      <c r="J14" s="63" t="str">
        <f>IF(ISBLANK(I14),"",VLOOKUP($I14,'Event Inputs'!$D$4:'Event Inputs'!$J$895,2,FALSE))</f>
        <v/>
      </c>
      <c r="K14" s="65" t="str">
        <f>IF(ISBLANK(I14),"",VLOOKUP($I14,'Event Inputs'!$D$4:'Event Inputs'!$J$895,4,FALSE))</f>
        <v/>
      </c>
      <c r="L14" s="63" t="str">
        <f>IF(ISBLANK(I14),"",VLOOKUP($I14,'Event Inputs'!$D$4:'Event Inputs'!$J$895,3,FALSE))</f>
        <v/>
      </c>
      <c r="M14" s="82" t="e">
        <f>'Event Inputs'!#REF!</f>
        <v>#REF!</v>
      </c>
      <c r="N14" s="83">
        <f t="shared" si="0"/>
        <v>0</v>
      </c>
      <c r="O14" s="84">
        <f t="shared" si="1"/>
        <v>0</v>
      </c>
      <c r="P14" s="79">
        <f t="shared" si="2"/>
        <v>0</v>
      </c>
      <c r="Q14" s="85">
        <f t="shared" si="3"/>
        <v>0</v>
      </c>
      <c r="R14" s="85">
        <f t="shared" si="4"/>
        <v>0</v>
      </c>
      <c r="S14" s="85">
        <f t="shared" si="5"/>
        <v>0</v>
      </c>
      <c r="T14" s="85">
        <f t="shared" si="6"/>
        <v>0</v>
      </c>
      <c r="U14" s="85">
        <f t="shared" si="7"/>
        <v>0</v>
      </c>
      <c r="V14" s="85">
        <f t="shared" si="8"/>
        <v>0</v>
      </c>
    </row>
    <row r="15" spans="1:22" x14ac:dyDescent="0.35">
      <c r="A15" s="59"/>
      <c r="B15" s="60"/>
      <c r="C15" s="62"/>
      <c r="D15" s="63" t="str">
        <f>IF(ISBLANK(C15),"",VLOOKUP($C15,'Event Inputs'!$D$4:'Event Inputs'!$J$895,2,FALSE))</f>
        <v/>
      </c>
      <c r="E15" s="65" t="str">
        <f>IF(ISBLANK(C15),"",VLOOKUP($C15,'Event Inputs'!$D$4:'Event Inputs'!$J$895,4,FALSE))</f>
        <v/>
      </c>
      <c r="F15" s="63" t="str">
        <f>IF(ISBLANK(C15),"",VLOOKUP($C15,'Event Inputs'!$D$4:'Event Inputs'!$J$895,3,FALSE))</f>
        <v/>
      </c>
      <c r="G15" s="59"/>
      <c r="H15" s="60"/>
      <c r="I15" s="62"/>
      <c r="J15" s="63" t="str">
        <f>IF(ISBLANK(I15),"",VLOOKUP($I15,'Event Inputs'!$D$4:'Event Inputs'!$J$895,2,FALSE))</f>
        <v/>
      </c>
      <c r="K15" s="65" t="str">
        <f>IF(ISBLANK(I15),"",VLOOKUP($I15,'Event Inputs'!$D$4:'Event Inputs'!$J$895,4,FALSE))</f>
        <v/>
      </c>
      <c r="L15" s="63" t="str">
        <f>IF(ISBLANK(I15),"",VLOOKUP($I15,'Event Inputs'!$D$4:'Event Inputs'!$J$895,3,FALSE))</f>
        <v/>
      </c>
      <c r="M15" s="82">
        <f>'Event Inputs'!A11</f>
        <v>0</v>
      </c>
      <c r="N15" s="83">
        <f t="shared" si="0"/>
        <v>0</v>
      </c>
      <c r="O15" s="84">
        <f t="shared" si="1"/>
        <v>0</v>
      </c>
      <c r="P15" s="79">
        <f t="shared" si="2"/>
        <v>0</v>
      </c>
      <c r="Q15" s="85">
        <f t="shared" si="3"/>
        <v>0</v>
      </c>
      <c r="R15" s="85">
        <f t="shared" si="4"/>
        <v>0</v>
      </c>
      <c r="S15" s="85">
        <f t="shared" si="5"/>
        <v>0</v>
      </c>
      <c r="T15" s="85">
        <f t="shared" si="6"/>
        <v>0</v>
      </c>
      <c r="U15" s="85">
        <f t="shared" si="7"/>
        <v>0</v>
      </c>
      <c r="V15" s="85">
        <f t="shared" si="8"/>
        <v>0</v>
      </c>
    </row>
    <row r="16" spans="1:22" x14ac:dyDescent="0.35">
      <c r="A16" s="59"/>
      <c r="B16" s="60"/>
      <c r="C16" s="62"/>
      <c r="D16" s="63" t="str">
        <f>IF(ISBLANK(C16),"",VLOOKUP($C16,'Event Inputs'!$D$4:'Event Inputs'!$J$895,2,FALSE))</f>
        <v/>
      </c>
      <c r="E16" s="65" t="str">
        <f>IF(ISBLANK(C16),"",VLOOKUP($C16,'Event Inputs'!$D$4:'Event Inputs'!$J$895,4,FALSE))</f>
        <v/>
      </c>
      <c r="F16" s="63" t="str">
        <f>IF(ISBLANK(C16),"",VLOOKUP($C16,'Event Inputs'!$D$4:'Event Inputs'!$J$895,3,FALSE))</f>
        <v/>
      </c>
      <c r="G16" s="59"/>
      <c r="H16" s="60"/>
      <c r="I16" s="62"/>
      <c r="J16" s="63" t="str">
        <f>IF(ISBLANK(I16),"",VLOOKUP($I16,'Event Inputs'!$D$4:'Event Inputs'!$J$895,2,FALSE))</f>
        <v/>
      </c>
      <c r="K16" s="65" t="str">
        <f>IF(ISBLANK(I16),"",VLOOKUP($I16,'Event Inputs'!$D$4:'Event Inputs'!$J$895,4,FALSE))</f>
        <v/>
      </c>
      <c r="L16" s="63" t="str">
        <f>IF(ISBLANK(I16),"",VLOOKUP($I16,'Event Inputs'!$D$4:'Event Inputs'!$J$895,3,FALSE))</f>
        <v/>
      </c>
      <c r="M16" s="82">
        <f>'Event Inputs'!A12</f>
        <v>0</v>
      </c>
      <c r="N16" s="83">
        <f t="shared" si="0"/>
        <v>0</v>
      </c>
      <c r="O16" s="84">
        <f t="shared" si="1"/>
        <v>0</v>
      </c>
      <c r="P16" s="79">
        <f t="shared" si="2"/>
        <v>0</v>
      </c>
      <c r="Q16" s="85">
        <f t="shared" si="3"/>
        <v>0</v>
      </c>
      <c r="R16" s="85">
        <f t="shared" si="4"/>
        <v>0</v>
      </c>
      <c r="S16" s="85">
        <f t="shared" si="5"/>
        <v>0</v>
      </c>
      <c r="T16" s="85">
        <f t="shared" si="6"/>
        <v>0</v>
      </c>
      <c r="U16" s="85">
        <f t="shared" si="7"/>
        <v>0</v>
      </c>
      <c r="V16" s="85">
        <f t="shared" si="8"/>
        <v>0</v>
      </c>
    </row>
    <row r="17" spans="1:22" x14ac:dyDescent="0.35">
      <c r="A17" s="59"/>
      <c r="B17" s="60"/>
      <c r="C17" s="62"/>
      <c r="D17" s="63" t="str">
        <f>IF(ISBLANK(C17),"",VLOOKUP($C17,'Event Inputs'!$D$4:'Event Inputs'!$J$895,2,FALSE))</f>
        <v/>
      </c>
      <c r="E17" s="65" t="str">
        <f>IF(ISBLANK(C17),"",VLOOKUP($C17,'Event Inputs'!$D$4:'Event Inputs'!$J$895,4,FALSE))</f>
        <v/>
      </c>
      <c r="F17" s="63" t="str">
        <f>IF(ISBLANK(C17),"",VLOOKUP($C17,'Event Inputs'!$D$4:'Event Inputs'!$J$895,3,FALSE))</f>
        <v/>
      </c>
      <c r="G17" s="59"/>
      <c r="H17" s="60"/>
      <c r="I17" s="62"/>
      <c r="J17" s="63" t="str">
        <f>IF(ISBLANK(I17),"",VLOOKUP($I17,'Event Inputs'!$D$4:'Event Inputs'!$J$895,2,FALSE))</f>
        <v/>
      </c>
      <c r="K17" s="65" t="str">
        <f>IF(ISBLANK(I17),"",VLOOKUP($I17,'Event Inputs'!$D$4:'Event Inputs'!$J$895,4,FALSE))</f>
        <v/>
      </c>
      <c r="L17" s="63" t="str">
        <f>IF(ISBLANK(I17),"",VLOOKUP($I17,'Event Inputs'!$D$4:'Event Inputs'!$J$895,3,FALSE))</f>
        <v/>
      </c>
      <c r="M17" s="82">
        <f>'Event Inputs'!A13</f>
        <v>0</v>
      </c>
      <c r="N17" s="83">
        <f t="shared" si="0"/>
        <v>0</v>
      </c>
      <c r="O17" s="84">
        <f t="shared" si="1"/>
        <v>0</v>
      </c>
      <c r="P17" s="79">
        <f t="shared" si="2"/>
        <v>0</v>
      </c>
      <c r="Q17" s="85">
        <f t="shared" si="3"/>
        <v>0</v>
      </c>
      <c r="R17" s="85">
        <f t="shared" si="4"/>
        <v>0</v>
      </c>
      <c r="S17" s="85">
        <f t="shared" si="5"/>
        <v>0</v>
      </c>
      <c r="T17" s="85">
        <f t="shared" si="6"/>
        <v>0</v>
      </c>
      <c r="U17" s="85">
        <f t="shared" si="7"/>
        <v>0</v>
      </c>
      <c r="V17" s="85">
        <f t="shared" si="8"/>
        <v>0</v>
      </c>
    </row>
    <row r="18" spans="1:22" x14ac:dyDescent="0.35">
      <c r="A18" s="59"/>
      <c r="B18" s="60"/>
      <c r="C18" s="62"/>
      <c r="D18" s="63" t="str">
        <f>IF(ISBLANK(C18),"",VLOOKUP($C18,'Event Inputs'!$D$4:'Event Inputs'!$J$895,2,FALSE))</f>
        <v/>
      </c>
      <c r="E18" s="65" t="str">
        <f>IF(ISBLANK(C18),"",VLOOKUP($C18,'Event Inputs'!$D$4:'Event Inputs'!$J$895,4,FALSE))</f>
        <v/>
      </c>
      <c r="F18" s="63" t="str">
        <f>IF(ISBLANK(C18),"",VLOOKUP($C18,'Event Inputs'!$D$4:'Event Inputs'!$J$895,3,FALSE))</f>
        <v/>
      </c>
      <c r="G18" s="59"/>
      <c r="H18" s="60"/>
      <c r="I18" s="62"/>
      <c r="J18" s="63" t="str">
        <f>IF(ISBLANK(I18),"",VLOOKUP($I18,'Event Inputs'!$D$4:'Event Inputs'!$J$895,2,FALSE))</f>
        <v/>
      </c>
      <c r="K18" s="65" t="str">
        <f>IF(ISBLANK(I18),"",VLOOKUP($I18,'Event Inputs'!$D$4:'Event Inputs'!$J$895,4,FALSE))</f>
        <v/>
      </c>
      <c r="L18" s="63" t="str">
        <f>IF(ISBLANK(I18),"",VLOOKUP($I18,'Event Inputs'!$D$4:'Event Inputs'!$J$895,3,FALSE))</f>
        <v/>
      </c>
      <c r="M18" s="82">
        <f>'Event Inputs'!A14</f>
        <v>0</v>
      </c>
      <c r="N18" s="83">
        <f t="shared" si="0"/>
        <v>0</v>
      </c>
      <c r="O18" s="84">
        <f t="shared" si="1"/>
        <v>0</v>
      </c>
      <c r="P18" s="79">
        <f t="shared" si="2"/>
        <v>0</v>
      </c>
      <c r="Q18" s="85">
        <f t="shared" si="3"/>
        <v>0</v>
      </c>
      <c r="R18" s="85">
        <f t="shared" si="4"/>
        <v>0</v>
      </c>
      <c r="S18" s="85">
        <f t="shared" si="5"/>
        <v>0</v>
      </c>
      <c r="T18" s="85">
        <f t="shared" si="6"/>
        <v>0</v>
      </c>
      <c r="U18" s="85">
        <f t="shared" si="7"/>
        <v>0</v>
      </c>
      <c r="V18" s="85">
        <f t="shared" si="8"/>
        <v>0</v>
      </c>
    </row>
    <row r="19" spans="1:22" x14ac:dyDescent="0.35">
      <c r="A19" s="59"/>
      <c r="B19" s="60"/>
      <c r="C19" s="62"/>
      <c r="D19" s="63" t="str">
        <f>IF(ISBLANK(C19),"",VLOOKUP($C19,'Event Inputs'!$D$4:'Event Inputs'!$J$895,2,FALSE))</f>
        <v/>
      </c>
      <c r="E19" s="65" t="str">
        <f>IF(ISBLANK(C19),"",VLOOKUP($C19,'Event Inputs'!$D$4:'Event Inputs'!$J$895,4,FALSE))</f>
        <v/>
      </c>
      <c r="F19" s="63" t="str">
        <f>IF(ISBLANK(C19),"",VLOOKUP($C19,'Event Inputs'!$D$4:'Event Inputs'!$J$895,3,FALSE))</f>
        <v/>
      </c>
      <c r="G19" s="59"/>
      <c r="H19" s="60"/>
      <c r="I19" s="62"/>
      <c r="J19" s="63" t="str">
        <f>IF(ISBLANK(I19),"",VLOOKUP($I19,'Event Inputs'!$D$4:'Event Inputs'!$J$895,2,FALSE))</f>
        <v/>
      </c>
      <c r="K19" s="65" t="str">
        <f>IF(ISBLANK(I19),"",VLOOKUP($I19,'Event Inputs'!$D$4:'Event Inputs'!$J$895,4,FALSE))</f>
        <v/>
      </c>
      <c r="L19" s="63" t="str">
        <f>IF(ISBLANK(I19),"",VLOOKUP($I19,'Event Inputs'!$D$4:'Event Inputs'!$J$895,3,FALSE))</f>
        <v/>
      </c>
      <c r="M19" s="82">
        <f>'Event Inputs'!A15</f>
        <v>0</v>
      </c>
      <c r="N19" s="83">
        <f t="shared" si="0"/>
        <v>0</v>
      </c>
      <c r="O19" s="84">
        <f t="shared" si="1"/>
        <v>0</v>
      </c>
      <c r="P19" s="79">
        <f t="shared" si="2"/>
        <v>0</v>
      </c>
      <c r="Q19" s="85">
        <f t="shared" si="3"/>
        <v>0</v>
      </c>
      <c r="R19" s="85">
        <f t="shared" si="4"/>
        <v>0</v>
      </c>
      <c r="S19" s="85">
        <f t="shared" si="5"/>
        <v>0</v>
      </c>
      <c r="T19" s="85">
        <f t="shared" si="6"/>
        <v>0</v>
      </c>
      <c r="U19" s="85">
        <f t="shared" si="7"/>
        <v>0</v>
      </c>
      <c r="V19" s="85">
        <f t="shared" si="8"/>
        <v>0</v>
      </c>
    </row>
    <row r="20" spans="1:22" x14ac:dyDescent="0.35">
      <c r="A20" s="59"/>
      <c r="B20" s="60"/>
      <c r="C20" s="62"/>
      <c r="D20" s="63" t="str">
        <f>IF(ISBLANK(C20),"",VLOOKUP($C20,'Event Inputs'!$D$4:'Event Inputs'!$J$895,2,FALSE))</f>
        <v/>
      </c>
      <c r="E20" s="65" t="str">
        <f>IF(ISBLANK(C20),"",VLOOKUP($C20,'Event Inputs'!$D$4:'Event Inputs'!$J$895,4,FALSE))</f>
        <v/>
      </c>
      <c r="F20" s="63" t="str">
        <f>IF(ISBLANK(C20),"",VLOOKUP($C20,'Event Inputs'!$D$4:'Event Inputs'!$J$895,3,FALSE))</f>
        <v/>
      </c>
      <c r="G20" s="59"/>
      <c r="H20" s="60"/>
      <c r="I20" s="62"/>
      <c r="J20" s="63" t="str">
        <f>IF(ISBLANK(I20),"",VLOOKUP($I20,'Event Inputs'!$D$4:'Event Inputs'!$J$895,2,FALSE))</f>
        <v/>
      </c>
      <c r="K20" s="65" t="str">
        <f>IF(ISBLANK(I20),"",VLOOKUP($I20,'Event Inputs'!$D$4:'Event Inputs'!$J$895,4,FALSE))</f>
        <v/>
      </c>
      <c r="L20" s="63" t="str">
        <f>IF(ISBLANK(I20),"",VLOOKUP($I20,'Event Inputs'!$D$4:'Event Inputs'!$J$895,3,FALSE))</f>
        <v/>
      </c>
      <c r="M20" s="82">
        <f>'Event Inputs'!A16</f>
        <v>0</v>
      </c>
      <c r="N20" s="83">
        <f t="shared" si="0"/>
        <v>0</v>
      </c>
      <c r="O20" s="84">
        <f t="shared" si="1"/>
        <v>0</v>
      </c>
      <c r="P20" s="79">
        <f t="shared" si="2"/>
        <v>0</v>
      </c>
      <c r="Q20" s="85">
        <f t="shared" si="3"/>
        <v>0</v>
      </c>
      <c r="R20" s="85">
        <f t="shared" si="4"/>
        <v>0</v>
      </c>
      <c r="S20" s="85">
        <f t="shared" si="5"/>
        <v>0</v>
      </c>
      <c r="T20" s="85">
        <f t="shared" si="6"/>
        <v>0</v>
      </c>
      <c r="U20" s="85">
        <f t="shared" si="7"/>
        <v>0</v>
      </c>
      <c r="V20" s="85">
        <f t="shared" si="8"/>
        <v>0</v>
      </c>
    </row>
    <row r="21" spans="1:22" x14ac:dyDescent="0.35">
      <c r="A21" s="59"/>
      <c r="B21" s="60"/>
      <c r="C21" s="62"/>
      <c r="D21" s="63" t="str">
        <f>IF(ISBLANK(C21),"",VLOOKUP($C21,'Event Inputs'!$D$4:'Event Inputs'!$J$895,2,FALSE))</f>
        <v/>
      </c>
      <c r="E21" s="65" t="str">
        <f>IF(ISBLANK(C21),"",VLOOKUP($C21,'Event Inputs'!$D$4:'Event Inputs'!$J$895,4,FALSE))</f>
        <v/>
      </c>
      <c r="F21" s="63" t="str">
        <f>IF(ISBLANK(C21),"",VLOOKUP($C21,'Event Inputs'!$D$4:'Event Inputs'!$J$895,3,FALSE))</f>
        <v/>
      </c>
      <c r="G21" s="59"/>
      <c r="H21" s="60"/>
      <c r="I21" s="62"/>
      <c r="J21" s="63" t="str">
        <f>IF(ISBLANK(I21),"",VLOOKUP($I21,'Event Inputs'!$D$4:'Event Inputs'!$J$895,2,FALSE))</f>
        <v/>
      </c>
      <c r="K21" s="65" t="str">
        <f>IF(ISBLANK(I21),"",VLOOKUP($I21,'Event Inputs'!$D$4:'Event Inputs'!$J$895,4,FALSE))</f>
        <v/>
      </c>
      <c r="L21" s="63" t="str">
        <f>IF(ISBLANK(I21),"",VLOOKUP($I21,'Event Inputs'!$D$4:'Event Inputs'!$J$895,3,FALSE))</f>
        <v/>
      </c>
      <c r="M21" s="82">
        <f>'Event Inputs'!A17</f>
        <v>0</v>
      </c>
      <c r="N21" s="83">
        <f t="shared" si="0"/>
        <v>0</v>
      </c>
      <c r="O21" s="84">
        <f t="shared" si="1"/>
        <v>0</v>
      </c>
      <c r="P21" s="79">
        <f t="shared" si="2"/>
        <v>0</v>
      </c>
      <c r="Q21" s="85">
        <f t="shared" si="3"/>
        <v>0</v>
      </c>
      <c r="R21" s="85">
        <f t="shared" si="4"/>
        <v>0</v>
      </c>
      <c r="S21" s="85">
        <f t="shared" si="5"/>
        <v>0</v>
      </c>
      <c r="T21" s="85">
        <f t="shared" si="6"/>
        <v>0</v>
      </c>
      <c r="U21" s="85">
        <f t="shared" si="7"/>
        <v>0</v>
      </c>
      <c r="V21" s="85">
        <f t="shared" si="8"/>
        <v>0</v>
      </c>
    </row>
    <row r="22" spans="1:22" x14ac:dyDescent="0.35">
      <c r="A22" s="88"/>
      <c r="B22" s="87"/>
      <c r="C22" s="62"/>
      <c r="D22" s="63" t="str">
        <f>IF(ISBLANK(C22),"",VLOOKUP($C22,'Event Inputs'!$D$4:'Event Inputs'!$J$895,2,FALSE))</f>
        <v/>
      </c>
      <c r="E22" s="65" t="str">
        <f>IF(ISBLANK(C22),"",VLOOKUP($C22,'Event Inputs'!$D$4:'Event Inputs'!$J$895,4,FALSE))</f>
        <v/>
      </c>
      <c r="F22" s="63" t="str">
        <f>IF(ISBLANK(C22),"",VLOOKUP($C22,'Event Inputs'!$D$4:'Event Inputs'!$J$895,3,FALSE))</f>
        <v/>
      </c>
      <c r="G22" s="88"/>
      <c r="H22" s="60"/>
      <c r="I22" s="62"/>
      <c r="J22" s="63" t="str">
        <f>IF(ISBLANK(I22),"",VLOOKUP($I22,'Event Inputs'!$D$4:'Event Inputs'!$J$895,2,FALSE))</f>
        <v/>
      </c>
      <c r="K22" s="65" t="str">
        <f>IF(ISBLANK(I22),"",VLOOKUP($I22,'Event Inputs'!$D$4:'Event Inputs'!$J$895,4,FALSE))</f>
        <v/>
      </c>
      <c r="L22" s="63" t="str">
        <f>IF(ISBLANK(I22),"",VLOOKUP($I22,'Event Inputs'!$D$4:'Event Inputs'!$J$895,3,FALSE))</f>
        <v/>
      </c>
      <c r="M22" s="82">
        <f>'Event Inputs'!A18</f>
        <v>0</v>
      </c>
      <c r="N22" s="83">
        <f t="shared" si="0"/>
        <v>0</v>
      </c>
      <c r="O22" s="84">
        <f t="shared" si="1"/>
        <v>0</v>
      </c>
      <c r="P22" s="79">
        <f t="shared" si="2"/>
        <v>0</v>
      </c>
      <c r="Q22" s="85">
        <f t="shared" si="3"/>
        <v>0</v>
      </c>
      <c r="R22" s="85">
        <f t="shared" si="4"/>
        <v>0</v>
      </c>
      <c r="S22" s="85">
        <f t="shared" si="5"/>
        <v>0</v>
      </c>
      <c r="T22" s="85">
        <f t="shared" si="6"/>
        <v>0</v>
      </c>
      <c r="U22" s="85">
        <f t="shared" si="7"/>
        <v>0</v>
      </c>
      <c r="V22" s="85">
        <f t="shared" si="8"/>
        <v>0</v>
      </c>
    </row>
    <row r="23" spans="1:22" x14ac:dyDescent="0.35">
      <c r="A23" s="88"/>
      <c r="B23" s="62"/>
      <c r="C23" s="62"/>
      <c r="D23" s="63" t="str">
        <f>IF(ISBLANK(C23),"",VLOOKUP($C23,'Event Inputs'!$D$4:'Event Inputs'!$J$895,2,FALSE))</f>
        <v/>
      </c>
      <c r="E23" s="65" t="str">
        <f>IF(ISBLANK(C23),"",VLOOKUP($C23,'Event Inputs'!$D$4:'Event Inputs'!$J$895,4,FALSE))</f>
        <v/>
      </c>
      <c r="F23" s="63" t="str">
        <f>IF(ISBLANK(C23),"",VLOOKUP($C23,'Event Inputs'!$D$4:'Event Inputs'!$J$895,3,FALSE))</f>
        <v/>
      </c>
      <c r="G23" s="88"/>
      <c r="H23" s="60"/>
      <c r="I23" s="62"/>
      <c r="J23" s="63" t="str">
        <f>IF(ISBLANK(I23),"",VLOOKUP($I23,'Event Inputs'!$D$4:'Event Inputs'!$J$895,2,FALSE))</f>
        <v/>
      </c>
      <c r="K23" s="65" t="str">
        <f>IF(ISBLANK(I23),"",VLOOKUP($I23,'Event Inputs'!$D$4:'Event Inputs'!$J$895,4,FALSE))</f>
        <v/>
      </c>
      <c r="L23" s="63" t="str">
        <f>IF(ISBLANK(I23),"",VLOOKUP($I23,'Event Inputs'!$D$4:'Event Inputs'!$J$895,3,FALSE))</f>
        <v/>
      </c>
      <c r="M23" s="82">
        <f>'Event Inputs'!A19</f>
        <v>0</v>
      </c>
      <c r="N23" s="83">
        <f t="shared" si="0"/>
        <v>0</v>
      </c>
      <c r="O23" s="84">
        <f t="shared" si="1"/>
        <v>0</v>
      </c>
      <c r="P23" s="79">
        <f t="shared" si="2"/>
        <v>0</v>
      </c>
      <c r="Q23" s="85">
        <f t="shared" si="3"/>
        <v>0</v>
      </c>
      <c r="R23" s="85">
        <f t="shared" si="4"/>
        <v>0</v>
      </c>
      <c r="S23" s="85">
        <f t="shared" si="5"/>
        <v>0</v>
      </c>
      <c r="T23" s="85">
        <f t="shared" si="6"/>
        <v>0</v>
      </c>
      <c r="U23" s="85">
        <f t="shared" si="7"/>
        <v>0</v>
      </c>
      <c r="V23" s="85">
        <f t="shared" si="8"/>
        <v>0</v>
      </c>
    </row>
    <row r="24" spans="1:22" x14ac:dyDescent="0.35">
      <c r="A24" s="61"/>
      <c r="B24" s="62"/>
      <c r="C24" s="62"/>
      <c r="D24" s="63" t="str">
        <f>IF(ISBLANK(C24),"",VLOOKUP($C24,'Event Inputs'!$D$4:'Event Inputs'!$J$895,2,FALSE))</f>
        <v/>
      </c>
      <c r="E24" s="65" t="str">
        <f>IF(ISBLANK(C24),"",VLOOKUP($C24,'Event Inputs'!$D$4:'Event Inputs'!$J$895,4,FALSE))</f>
        <v/>
      </c>
      <c r="F24" s="63" t="str">
        <f>IF(ISBLANK(C24),"",VLOOKUP($C24,'Event Inputs'!$D$4:'Event Inputs'!$J$895,3,FALSE))</f>
        <v/>
      </c>
      <c r="G24" s="62"/>
      <c r="H24" s="60"/>
      <c r="I24" s="62"/>
      <c r="J24" s="63" t="str">
        <f>IF(ISBLANK(I24),"",VLOOKUP($I24,'Event Inputs'!$D$4:'Event Inputs'!$J$895,2,FALSE))</f>
        <v/>
      </c>
      <c r="K24" s="65" t="str">
        <f>IF(ISBLANK(I24),"",VLOOKUP($I24,'Event Inputs'!$D$4:'Event Inputs'!$J$895,4,FALSE))</f>
        <v/>
      </c>
      <c r="L24" s="63" t="str">
        <f>IF(ISBLANK(I24),"",VLOOKUP($I24,'Event Inputs'!$D$4:'Event Inputs'!$J$895,3,FALSE))</f>
        <v/>
      </c>
      <c r="M24" s="82">
        <f>'Event Inputs'!A20</f>
        <v>0</v>
      </c>
      <c r="N24" s="83">
        <f t="shared" si="0"/>
        <v>0</v>
      </c>
      <c r="O24" s="84">
        <f t="shared" si="1"/>
        <v>0</v>
      </c>
      <c r="P24" s="79">
        <f t="shared" si="2"/>
        <v>0</v>
      </c>
      <c r="Q24" s="85">
        <f t="shared" si="3"/>
        <v>0</v>
      </c>
      <c r="R24" s="85">
        <f t="shared" si="4"/>
        <v>0</v>
      </c>
      <c r="S24" s="85">
        <f t="shared" si="5"/>
        <v>0</v>
      </c>
      <c r="T24" s="85">
        <f t="shared" si="6"/>
        <v>0</v>
      </c>
      <c r="U24" s="85">
        <f t="shared" si="7"/>
        <v>0</v>
      </c>
      <c r="V24" s="85">
        <f t="shared" si="8"/>
        <v>0</v>
      </c>
    </row>
    <row r="25" spans="1:22" x14ac:dyDescent="0.35">
      <c r="A25" s="61"/>
      <c r="B25" s="62"/>
      <c r="C25" s="62"/>
      <c r="D25" s="63" t="str">
        <f>IF(ISBLANK(C25),"",VLOOKUP($C25,'Event Inputs'!$D$4:'Event Inputs'!$J$895,2,FALSE))</f>
        <v/>
      </c>
      <c r="E25" s="65" t="str">
        <f>IF(ISBLANK(C25),"",VLOOKUP($C25,'Event Inputs'!$D$4:'Event Inputs'!$J$895,4,FALSE))</f>
        <v/>
      </c>
      <c r="F25" s="63" t="str">
        <f>IF(ISBLANK(C25),"",VLOOKUP($C25,'Event Inputs'!$D$4:'Event Inputs'!$J$895,3,FALSE))</f>
        <v/>
      </c>
      <c r="G25" s="62"/>
      <c r="H25" s="60"/>
      <c r="I25" s="62"/>
      <c r="J25" s="63" t="str">
        <f>IF(ISBLANK(I25),"",VLOOKUP($I25,'Event Inputs'!$D$4:'Event Inputs'!$J$895,2,FALSE))</f>
        <v/>
      </c>
      <c r="K25" s="65" t="str">
        <f>IF(ISBLANK(I25),"",VLOOKUP($I25,'Event Inputs'!$D$4:'Event Inputs'!$J$895,4,FALSE))</f>
        <v/>
      </c>
      <c r="L25" s="63" t="str">
        <f>IF(ISBLANK(I25),"",VLOOKUP($I25,'Event Inputs'!$D$4:'Event Inputs'!$J$895,3,FALSE))</f>
        <v/>
      </c>
      <c r="M25" s="82">
        <f>'Event Inputs'!A21</f>
        <v>0</v>
      </c>
      <c r="N25" s="83">
        <f t="shared" si="0"/>
        <v>0</v>
      </c>
      <c r="O25" s="84">
        <f t="shared" si="1"/>
        <v>0</v>
      </c>
      <c r="P25" s="79">
        <f t="shared" si="2"/>
        <v>0</v>
      </c>
      <c r="Q25" s="85">
        <f t="shared" si="3"/>
        <v>0</v>
      </c>
      <c r="R25" s="85">
        <f t="shared" si="4"/>
        <v>0</v>
      </c>
      <c r="S25" s="85">
        <f t="shared" si="5"/>
        <v>0</v>
      </c>
      <c r="T25" s="85">
        <f t="shared" si="6"/>
        <v>0</v>
      </c>
      <c r="U25" s="85">
        <f t="shared" si="7"/>
        <v>0</v>
      </c>
      <c r="V25" s="85">
        <f t="shared" si="8"/>
        <v>0</v>
      </c>
    </row>
    <row r="26" spans="1:22" x14ac:dyDescent="0.35">
      <c r="A26" s="61"/>
      <c r="B26" s="62"/>
      <c r="C26" s="62"/>
      <c r="D26" s="63" t="str">
        <f>IF(ISBLANK(C26),"",VLOOKUP($C26,'Event Inputs'!$D$4:'Event Inputs'!$J$895,2,FALSE))</f>
        <v/>
      </c>
      <c r="E26" s="65" t="str">
        <f>IF(ISBLANK(C26),"",VLOOKUP($C26,'Event Inputs'!$D$4:'Event Inputs'!$J$895,4,FALSE))</f>
        <v/>
      </c>
      <c r="F26" s="63" t="str">
        <f>IF(ISBLANK(C26),"",VLOOKUP($C26,'Event Inputs'!$D$4:'Event Inputs'!$J$895,3,FALSE))</f>
        <v/>
      </c>
      <c r="G26" s="62"/>
      <c r="H26" s="60"/>
      <c r="I26" s="62"/>
      <c r="J26" s="63" t="str">
        <f>IF(ISBLANK(I26),"",VLOOKUP($I26,'Event Inputs'!$D$4:'Event Inputs'!$J$895,2,FALSE))</f>
        <v/>
      </c>
      <c r="K26" s="65" t="str">
        <f>IF(ISBLANK(I26),"",VLOOKUP($I26,'Event Inputs'!$D$4:'Event Inputs'!$J$895,4,FALSE))</f>
        <v/>
      </c>
      <c r="L26" s="63" t="str">
        <f>IF(ISBLANK(I26),"",VLOOKUP($I26,'Event Inputs'!$D$4:'Event Inputs'!$J$895,3,FALSE))</f>
        <v/>
      </c>
      <c r="M26" s="82">
        <f>'Event Inputs'!A22</f>
        <v>0</v>
      </c>
      <c r="N26" s="83">
        <f t="shared" si="0"/>
        <v>0</v>
      </c>
      <c r="O26" s="84">
        <f t="shared" si="1"/>
        <v>0</v>
      </c>
      <c r="P26" s="79">
        <f t="shared" si="2"/>
        <v>0</v>
      </c>
      <c r="Q26" s="85">
        <f t="shared" si="3"/>
        <v>0</v>
      </c>
      <c r="R26" s="85">
        <f t="shared" si="4"/>
        <v>0</v>
      </c>
      <c r="S26" s="85">
        <f t="shared" si="5"/>
        <v>0</v>
      </c>
      <c r="T26" s="85">
        <f t="shared" si="6"/>
        <v>0</v>
      </c>
      <c r="U26" s="85">
        <f t="shared" si="7"/>
        <v>0</v>
      </c>
      <c r="V26" s="85">
        <f t="shared" si="8"/>
        <v>0</v>
      </c>
    </row>
    <row r="27" spans="1:22" x14ac:dyDescent="0.35">
      <c r="A27" s="61"/>
      <c r="B27" s="62"/>
      <c r="C27" s="62"/>
      <c r="D27" s="63" t="str">
        <f>IF(ISBLANK(C27),"",VLOOKUP($C27,'Event Inputs'!$D$4:'Event Inputs'!$J$895,2,FALSE))</f>
        <v/>
      </c>
      <c r="E27" s="65" t="str">
        <f>IF(ISBLANK(C27),"",VLOOKUP($C27,'Event Inputs'!$D$4:'Event Inputs'!$J$895,4,FALSE))</f>
        <v/>
      </c>
      <c r="F27" s="63" t="str">
        <f>IF(ISBLANK(C27),"",VLOOKUP($C27,'Event Inputs'!$D$4:'Event Inputs'!$J$895,3,FALSE))</f>
        <v/>
      </c>
      <c r="G27" s="62"/>
      <c r="H27" s="60"/>
      <c r="I27" s="62"/>
      <c r="J27" s="63" t="str">
        <f>IF(ISBLANK(I27),"",VLOOKUP($I27,'Event Inputs'!$D$4:'Event Inputs'!$J$895,2,FALSE))</f>
        <v/>
      </c>
      <c r="K27" s="65" t="str">
        <f>IF(ISBLANK(I27),"",VLOOKUP($I27,'Event Inputs'!$D$4:'Event Inputs'!$J$895,4,FALSE))</f>
        <v/>
      </c>
      <c r="L27" s="63" t="str">
        <f>IF(ISBLANK(I27),"",VLOOKUP($I27,'Event Inputs'!$D$4:'Event Inputs'!$J$895,3,FALSE))</f>
        <v/>
      </c>
      <c r="M27" s="82">
        <f>'Event Inputs'!A23</f>
        <v>0</v>
      </c>
      <c r="N27" s="83">
        <f t="shared" si="0"/>
        <v>0</v>
      </c>
      <c r="O27" s="84">
        <f t="shared" si="1"/>
        <v>0</v>
      </c>
      <c r="P27" s="79">
        <f t="shared" si="2"/>
        <v>0</v>
      </c>
      <c r="Q27" s="85">
        <f t="shared" si="3"/>
        <v>0</v>
      </c>
      <c r="R27" s="85">
        <f t="shared" si="4"/>
        <v>0</v>
      </c>
      <c r="S27" s="85">
        <f t="shared" si="5"/>
        <v>0</v>
      </c>
      <c r="T27" s="85">
        <f t="shared" si="6"/>
        <v>0</v>
      </c>
      <c r="U27" s="85">
        <f t="shared" si="7"/>
        <v>0</v>
      </c>
      <c r="V27" s="85">
        <f t="shared" si="8"/>
        <v>0</v>
      </c>
    </row>
    <row r="28" spans="1:22" x14ac:dyDescent="0.35">
      <c r="A28" s="61"/>
      <c r="B28" s="62"/>
      <c r="C28" s="62"/>
      <c r="D28" s="63" t="str">
        <f>IF(ISBLANK(C28),"",VLOOKUP($C28,'Event Inputs'!$D$4:'Event Inputs'!$J$895,2,FALSE))</f>
        <v/>
      </c>
      <c r="E28" s="65" t="str">
        <f>IF(ISBLANK(C28),"",VLOOKUP($C28,'Event Inputs'!$D$4:'Event Inputs'!$J$895,4,FALSE))</f>
        <v/>
      </c>
      <c r="F28" s="63" t="str">
        <f>IF(ISBLANK(C28),"",VLOOKUP($C28,'Event Inputs'!$D$4:'Event Inputs'!$J$895,3,FALSE))</f>
        <v/>
      </c>
      <c r="G28" s="62"/>
      <c r="H28" s="60"/>
      <c r="I28" s="62"/>
      <c r="J28" s="63" t="str">
        <f>IF(ISBLANK(I28),"",VLOOKUP($I28,'Event Inputs'!$D$4:'Event Inputs'!$J$895,2,FALSE))</f>
        <v/>
      </c>
      <c r="K28" s="65" t="str">
        <f>IF(ISBLANK(I28),"",VLOOKUP($I28,'Event Inputs'!$D$4:'Event Inputs'!$J$895,4,FALSE))</f>
        <v/>
      </c>
      <c r="L28" s="63" t="str">
        <f>IF(ISBLANK(I28),"",VLOOKUP($I28,'Event Inputs'!$D$4:'Event Inputs'!$J$895,3,FALSE))</f>
        <v/>
      </c>
      <c r="M28" s="82">
        <f>'Event Inputs'!A24</f>
        <v>0</v>
      </c>
      <c r="N28" s="83">
        <f t="shared" si="0"/>
        <v>0</v>
      </c>
      <c r="O28" s="84">
        <f t="shared" si="1"/>
        <v>0</v>
      </c>
      <c r="P28" s="79">
        <f t="shared" si="2"/>
        <v>0</v>
      </c>
      <c r="Q28" s="85">
        <f t="shared" si="3"/>
        <v>0</v>
      </c>
      <c r="R28" s="85">
        <f t="shared" si="4"/>
        <v>0</v>
      </c>
      <c r="S28" s="85">
        <f t="shared" si="5"/>
        <v>0</v>
      </c>
      <c r="T28" s="85">
        <f t="shared" si="6"/>
        <v>0</v>
      </c>
      <c r="U28" s="85">
        <f t="shared" si="7"/>
        <v>0</v>
      </c>
      <c r="V28" s="85">
        <f t="shared" si="8"/>
        <v>0</v>
      </c>
    </row>
    <row r="29" spans="1:22" x14ac:dyDescent="0.35">
      <c r="A29" s="61"/>
      <c r="B29" s="62"/>
      <c r="C29" s="62"/>
      <c r="D29" s="63" t="str">
        <f>IF(ISBLANK(C29),"",VLOOKUP($C29,'Event Inputs'!$D$4:'Event Inputs'!$J$895,2,FALSE))</f>
        <v/>
      </c>
      <c r="E29" s="65" t="str">
        <f>IF(ISBLANK(C29),"",VLOOKUP($C29,'Event Inputs'!$D$4:'Event Inputs'!$J$895,4,FALSE))</f>
        <v/>
      </c>
      <c r="F29" s="63" t="str">
        <f>IF(ISBLANK(C29),"",VLOOKUP($C29,'Event Inputs'!$D$4:'Event Inputs'!$J$895,3,FALSE))</f>
        <v/>
      </c>
      <c r="G29" s="62"/>
      <c r="H29" s="60"/>
      <c r="I29" s="62"/>
      <c r="J29" s="63" t="str">
        <f>IF(ISBLANK(I29),"",VLOOKUP($I29,'Event Inputs'!$D$4:'Event Inputs'!$J$895,2,FALSE))</f>
        <v/>
      </c>
      <c r="K29" s="65" t="str">
        <f>IF(ISBLANK(I29),"",VLOOKUP($I29,'Event Inputs'!$D$4:'Event Inputs'!$J$895,4,FALSE))</f>
        <v/>
      </c>
      <c r="L29" s="63" t="str">
        <f>IF(ISBLANK(I29),"",VLOOKUP($I29,'Event Inputs'!$D$4:'Event Inputs'!$J$895,3,FALSE))</f>
        <v/>
      </c>
      <c r="M29" s="82">
        <f>'Event Inputs'!A25</f>
        <v>0</v>
      </c>
      <c r="N29" s="83">
        <f t="shared" si="0"/>
        <v>0</v>
      </c>
      <c r="O29" s="84">
        <f t="shared" si="1"/>
        <v>0</v>
      </c>
      <c r="P29" s="79">
        <f t="shared" si="2"/>
        <v>0</v>
      </c>
      <c r="Q29" s="85">
        <f t="shared" si="3"/>
        <v>0</v>
      </c>
      <c r="R29" s="85">
        <f t="shared" si="4"/>
        <v>0</v>
      </c>
      <c r="S29" s="85">
        <f t="shared" si="5"/>
        <v>0</v>
      </c>
      <c r="T29" s="85">
        <f t="shared" si="6"/>
        <v>0</v>
      </c>
      <c r="U29" s="85">
        <f t="shared" si="7"/>
        <v>0</v>
      </c>
      <c r="V29" s="85">
        <f t="shared" si="8"/>
        <v>0</v>
      </c>
    </row>
    <row r="30" spans="1:22" x14ac:dyDescent="0.35">
      <c r="A30" s="61"/>
      <c r="B30" s="62"/>
      <c r="C30" s="62"/>
      <c r="D30" s="63" t="str">
        <f>IF(ISBLANK(C30),"",VLOOKUP($C30,'Event Inputs'!$D$4:'Event Inputs'!$J$895,2,FALSE))</f>
        <v/>
      </c>
      <c r="E30" s="65" t="str">
        <f>IF(ISBLANK(C30),"",VLOOKUP($C30,'Event Inputs'!$D$4:'Event Inputs'!$J$895,4,FALSE))</f>
        <v/>
      </c>
      <c r="F30" s="63" t="str">
        <f>IF(ISBLANK(C30),"",VLOOKUP($C30,'Event Inputs'!$D$4:'Event Inputs'!$J$895,3,FALSE))</f>
        <v/>
      </c>
      <c r="G30" s="62"/>
      <c r="H30" s="60"/>
      <c r="I30" s="62"/>
      <c r="J30" s="63" t="str">
        <f>IF(ISBLANK(I30),"",VLOOKUP($I30,'Event Inputs'!$D$4:'Event Inputs'!$J$895,2,FALSE))</f>
        <v/>
      </c>
      <c r="K30" s="65" t="str">
        <f>IF(ISBLANK(I30),"",VLOOKUP($I30,'Event Inputs'!$D$4:'Event Inputs'!$J$895,4,FALSE))</f>
        <v/>
      </c>
      <c r="L30" s="63" t="str">
        <f>IF(ISBLANK(I30),"",VLOOKUP($I30,'Event Inputs'!$D$4:'Event Inputs'!$J$895,3,FALSE))</f>
        <v/>
      </c>
      <c r="M30" s="82">
        <f>'Event Inputs'!A26</f>
        <v>0</v>
      </c>
      <c r="N30" s="83">
        <f t="shared" si="0"/>
        <v>0</v>
      </c>
      <c r="O30" s="84">
        <f t="shared" si="1"/>
        <v>0</v>
      </c>
      <c r="P30" s="79">
        <f t="shared" si="2"/>
        <v>0</v>
      </c>
      <c r="Q30" s="85">
        <f t="shared" si="3"/>
        <v>0</v>
      </c>
      <c r="R30" s="85">
        <f t="shared" si="4"/>
        <v>0</v>
      </c>
      <c r="S30" s="85">
        <f t="shared" si="5"/>
        <v>0</v>
      </c>
      <c r="T30" s="85">
        <f t="shared" si="6"/>
        <v>0</v>
      </c>
      <c r="U30" s="85">
        <f t="shared" si="7"/>
        <v>0</v>
      </c>
      <c r="V30" s="85">
        <f t="shared" si="8"/>
        <v>0</v>
      </c>
    </row>
    <row r="31" spans="1:22" x14ac:dyDescent="0.35">
      <c r="A31" s="61"/>
      <c r="B31" s="62"/>
      <c r="C31" s="62"/>
      <c r="D31" s="63" t="str">
        <f>IF(ISBLANK(C31),"",VLOOKUP($C31,'Event Inputs'!$D$4:'Event Inputs'!$J$895,2,FALSE))</f>
        <v/>
      </c>
      <c r="E31" s="65" t="str">
        <f>IF(ISBLANK(C31),"",VLOOKUP($C31,'Event Inputs'!$D$4:'Event Inputs'!$J$895,4,FALSE))</f>
        <v/>
      </c>
      <c r="F31" s="63" t="str">
        <f>IF(ISBLANK(C31),"",VLOOKUP($C31,'Event Inputs'!$D$4:'Event Inputs'!$J$895,3,FALSE))</f>
        <v/>
      </c>
      <c r="G31" s="62"/>
      <c r="H31" s="60"/>
      <c r="I31" s="62"/>
      <c r="J31" s="63" t="str">
        <f>IF(ISBLANK(I31),"",VLOOKUP($I31,'Event Inputs'!$D$4:'Event Inputs'!$J$895,2,FALSE))</f>
        <v/>
      </c>
      <c r="K31" s="65" t="str">
        <f>IF(ISBLANK(I31),"",VLOOKUP($I31,'Event Inputs'!$D$4:'Event Inputs'!$J$895,4,FALSE))</f>
        <v/>
      </c>
      <c r="L31" s="63" t="str">
        <f>IF(ISBLANK(I31),"",VLOOKUP($I31,'Event Inputs'!$D$4:'Event Inputs'!$J$895,3,FALSE))</f>
        <v/>
      </c>
      <c r="M31" s="82">
        <f>'Event Inputs'!A27</f>
        <v>0</v>
      </c>
      <c r="N31" s="83">
        <f t="shared" si="0"/>
        <v>0</v>
      </c>
      <c r="O31" s="84">
        <f t="shared" si="1"/>
        <v>0</v>
      </c>
      <c r="P31" s="79">
        <f t="shared" si="2"/>
        <v>0</v>
      </c>
      <c r="Q31" s="85">
        <f t="shared" si="3"/>
        <v>0</v>
      </c>
      <c r="R31" s="85">
        <f t="shared" si="4"/>
        <v>0</v>
      </c>
      <c r="S31" s="85">
        <f t="shared" si="5"/>
        <v>0</v>
      </c>
      <c r="T31" s="85">
        <f t="shared" si="6"/>
        <v>0</v>
      </c>
      <c r="U31" s="85">
        <f t="shared" si="7"/>
        <v>0</v>
      </c>
      <c r="V31" s="85">
        <f t="shared" si="8"/>
        <v>0</v>
      </c>
    </row>
    <row r="32" spans="1:22" x14ac:dyDescent="0.35">
      <c r="A32" s="61"/>
      <c r="B32" s="62"/>
      <c r="C32" s="62"/>
      <c r="D32" s="63" t="str">
        <f>IF(ISBLANK(C32),"",VLOOKUP($C32,'Event Inputs'!$D$4:'Event Inputs'!$J$895,2,FALSE))</f>
        <v/>
      </c>
      <c r="E32" s="65" t="str">
        <f>IF(ISBLANK(C32),"",VLOOKUP($C32,'Event Inputs'!$D$4:'Event Inputs'!$J$895,4,FALSE))</f>
        <v/>
      </c>
      <c r="F32" s="63" t="str">
        <f>IF(ISBLANK(C32),"",VLOOKUP($C32,'Event Inputs'!$D$4:'Event Inputs'!$J$895,3,FALSE))</f>
        <v/>
      </c>
      <c r="G32" s="62"/>
      <c r="H32" s="60"/>
      <c r="I32" s="62"/>
      <c r="J32" s="63" t="str">
        <f>IF(ISBLANK(I32),"",VLOOKUP($I32,'Event Inputs'!$D$4:'Event Inputs'!$J$895,2,FALSE))</f>
        <v/>
      </c>
      <c r="K32" s="65" t="str">
        <f>IF(ISBLANK(I32),"",VLOOKUP($I32,'Event Inputs'!$D$4:'Event Inputs'!$J$895,4,FALSE))</f>
        <v/>
      </c>
      <c r="L32" s="63" t="str">
        <f>IF(ISBLANK(I32),"",VLOOKUP($I32,'Event Inputs'!$D$4:'Event Inputs'!$J$895,3,FALSE))</f>
        <v/>
      </c>
      <c r="M32" s="82">
        <f>'Event Inputs'!A28</f>
        <v>0</v>
      </c>
      <c r="N32" s="83">
        <f t="shared" si="0"/>
        <v>0</v>
      </c>
      <c r="O32" s="84">
        <f t="shared" si="1"/>
        <v>0</v>
      </c>
      <c r="P32" s="79">
        <f t="shared" si="2"/>
        <v>0</v>
      </c>
      <c r="Q32" s="85">
        <f t="shared" si="3"/>
        <v>0</v>
      </c>
      <c r="R32" s="85">
        <f t="shared" si="4"/>
        <v>0</v>
      </c>
      <c r="S32" s="85">
        <f t="shared" si="5"/>
        <v>0</v>
      </c>
      <c r="T32" s="85">
        <f t="shared" si="6"/>
        <v>0</v>
      </c>
      <c r="U32" s="85">
        <f t="shared" si="7"/>
        <v>0</v>
      </c>
      <c r="V32" s="85">
        <f t="shared" si="8"/>
        <v>0</v>
      </c>
    </row>
    <row r="33" spans="1:22" x14ac:dyDescent="0.35">
      <c r="A33" s="61"/>
      <c r="B33" s="62"/>
      <c r="C33" s="62"/>
      <c r="D33" s="63" t="str">
        <f>IF(ISBLANK(C33),"",VLOOKUP($C33,'Event Inputs'!$D$4:'Event Inputs'!$J$895,2,FALSE))</f>
        <v/>
      </c>
      <c r="E33" s="65" t="str">
        <f>IF(ISBLANK(C33),"",VLOOKUP($C33,'Event Inputs'!$D$4:'Event Inputs'!$J$895,4,FALSE))</f>
        <v/>
      </c>
      <c r="F33" s="63" t="str">
        <f>IF(ISBLANK(C33),"",VLOOKUP($C33,'Event Inputs'!$D$4:'Event Inputs'!$J$895,3,FALSE))</f>
        <v/>
      </c>
      <c r="G33" s="62"/>
      <c r="H33" s="60"/>
      <c r="I33" s="62"/>
      <c r="J33" s="63" t="str">
        <f>IF(ISBLANK(I33),"",VLOOKUP($I33,'Event Inputs'!$D$4:'Event Inputs'!$J$895,2,FALSE))</f>
        <v/>
      </c>
      <c r="K33" s="65" t="str">
        <f>IF(ISBLANK(I33),"",VLOOKUP($I33,'Event Inputs'!$D$4:'Event Inputs'!$J$895,4,FALSE))</f>
        <v/>
      </c>
      <c r="L33" s="63" t="str">
        <f>IF(ISBLANK(I33),"",VLOOKUP($I33,'Event Inputs'!$D$4:'Event Inputs'!$J$895,3,FALSE))</f>
        <v/>
      </c>
      <c r="M33" s="82">
        <f>'Event Inputs'!A29</f>
        <v>0</v>
      </c>
      <c r="N33" s="83">
        <f t="shared" si="0"/>
        <v>0</v>
      </c>
      <c r="O33" s="84">
        <f t="shared" si="1"/>
        <v>0</v>
      </c>
      <c r="P33" s="79">
        <f t="shared" si="2"/>
        <v>0</v>
      </c>
      <c r="Q33" s="85">
        <f t="shared" si="3"/>
        <v>0</v>
      </c>
      <c r="R33" s="85">
        <f t="shared" si="4"/>
        <v>0</v>
      </c>
      <c r="S33" s="85">
        <f t="shared" si="5"/>
        <v>0</v>
      </c>
      <c r="T33" s="85">
        <f t="shared" si="6"/>
        <v>0</v>
      </c>
      <c r="U33" s="85">
        <f t="shared" si="7"/>
        <v>0</v>
      </c>
      <c r="V33" s="85">
        <f t="shared" si="8"/>
        <v>0</v>
      </c>
    </row>
    <row r="34" spans="1:22" x14ac:dyDescent="0.35">
      <c r="A34" s="61"/>
      <c r="B34" s="62"/>
      <c r="C34" s="62"/>
      <c r="D34" s="63" t="str">
        <f>IF(ISBLANK(C34),"",VLOOKUP($C34,'Event Inputs'!$D$4:'Event Inputs'!$J$895,2,FALSE))</f>
        <v/>
      </c>
      <c r="E34" s="65" t="str">
        <f>IF(ISBLANK(C34),"",VLOOKUP($C34,'Event Inputs'!$D$4:'Event Inputs'!$J$895,4,FALSE))</f>
        <v/>
      </c>
      <c r="F34" s="63" t="str">
        <f>IF(ISBLANK(C34),"",VLOOKUP($C34,'Event Inputs'!$D$4:'Event Inputs'!$J$895,3,FALSE))</f>
        <v/>
      </c>
      <c r="G34" s="62"/>
      <c r="H34" s="60"/>
      <c r="I34" s="62"/>
      <c r="J34" s="63" t="str">
        <f>IF(ISBLANK(I34),"",VLOOKUP($I34,'Event Inputs'!$D$4:'Event Inputs'!$J$895,2,FALSE))</f>
        <v/>
      </c>
      <c r="K34" s="65" t="str">
        <f>IF(ISBLANK(I34),"",VLOOKUP($I34,'Event Inputs'!$D$4:'Event Inputs'!$J$895,4,FALSE))</f>
        <v/>
      </c>
      <c r="L34" s="63" t="str">
        <f>IF(ISBLANK(I34),"",VLOOKUP($I34,'Event Inputs'!$D$4:'Event Inputs'!$J$895,3,FALSE))</f>
        <v/>
      </c>
      <c r="M34" s="82">
        <f>'Event Inputs'!A30</f>
        <v>0</v>
      </c>
      <c r="N34" s="83">
        <f t="shared" si="0"/>
        <v>0</v>
      </c>
      <c r="O34" s="84">
        <f t="shared" si="1"/>
        <v>0</v>
      </c>
      <c r="P34" s="79">
        <f t="shared" si="2"/>
        <v>0</v>
      </c>
      <c r="Q34" s="85">
        <f t="shared" si="3"/>
        <v>0</v>
      </c>
      <c r="R34" s="85">
        <f t="shared" si="4"/>
        <v>0</v>
      </c>
      <c r="S34" s="85">
        <f t="shared" si="5"/>
        <v>0</v>
      </c>
      <c r="T34" s="85">
        <f t="shared" si="6"/>
        <v>0</v>
      </c>
      <c r="U34" s="85">
        <f t="shared" si="7"/>
        <v>0</v>
      </c>
      <c r="V34" s="85">
        <f t="shared" si="8"/>
        <v>0</v>
      </c>
    </row>
    <row r="35" spans="1:22" x14ac:dyDescent="0.35">
      <c r="A35" s="61"/>
      <c r="B35" s="62"/>
      <c r="C35" s="62"/>
      <c r="D35" s="63" t="str">
        <f>IF(ISBLANK(C35),"",VLOOKUP($C35,'Event Inputs'!$D$4:'Event Inputs'!$J$895,2,FALSE))</f>
        <v/>
      </c>
      <c r="E35" s="65" t="str">
        <f>IF(ISBLANK(C35),"",VLOOKUP($C35,'Event Inputs'!$D$4:'Event Inputs'!$J$895,4,FALSE))</f>
        <v/>
      </c>
      <c r="F35" s="63" t="str">
        <f>IF(ISBLANK(C35),"",VLOOKUP($C35,'Event Inputs'!$D$4:'Event Inputs'!$J$895,3,FALSE))</f>
        <v/>
      </c>
      <c r="G35" s="62"/>
      <c r="H35" s="60"/>
      <c r="I35" s="62"/>
      <c r="J35" s="63" t="str">
        <f>IF(ISBLANK(I35),"",VLOOKUP($I35,'Event Inputs'!$D$4:'Event Inputs'!$J$895,2,FALSE))</f>
        <v/>
      </c>
      <c r="K35" s="65" t="str">
        <f>IF(ISBLANK(I35),"",VLOOKUP($I35,'Event Inputs'!$D$4:'Event Inputs'!$J$895,4,FALSE))</f>
        <v/>
      </c>
      <c r="L35" s="63" t="str">
        <f>IF(ISBLANK(I35),"",VLOOKUP($I35,'Event Inputs'!$D$4:'Event Inputs'!$J$895,3,FALSE))</f>
        <v/>
      </c>
      <c r="M35" s="82">
        <f>'Event Inputs'!A31</f>
        <v>0</v>
      </c>
      <c r="N35" s="83">
        <f t="shared" si="0"/>
        <v>0</v>
      </c>
      <c r="O35" s="84">
        <f t="shared" si="1"/>
        <v>0</v>
      </c>
      <c r="P35" s="79">
        <f t="shared" si="2"/>
        <v>0</v>
      </c>
      <c r="Q35" s="85">
        <f t="shared" si="3"/>
        <v>0</v>
      </c>
      <c r="R35" s="85">
        <f t="shared" si="4"/>
        <v>0</v>
      </c>
      <c r="S35" s="85">
        <f t="shared" si="5"/>
        <v>0</v>
      </c>
      <c r="T35" s="85">
        <f t="shared" si="6"/>
        <v>0</v>
      </c>
      <c r="U35" s="85">
        <f t="shared" si="7"/>
        <v>0</v>
      </c>
      <c r="V35" s="85">
        <f t="shared" si="8"/>
        <v>0</v>
      </c>
    </row>
    <row r="36" spans="1:22" x14ac:dyDescent="0.35">
      <c r="A36" s="61"/>
      <c r="B36" s="62"/>
      <c r="C36" s="62"/>
      <c r="D36" s="63" t="str">
        <f>IF(ISBLANK(C36),"",VLOOKUP($C36,'Event Inputs'!$D$4:'Event Inputs'!$J$895,2,FALSE))</f>
        <v/>
      </c>
      <c r="E36" s="65" t="str">
        <f>IF(ISBLANK(C36),"",VLOOKUP($C36,'Event Inputs'!$D$4:'Event Inputs'!$J$895,4,FALSE))</f>
        <v/>
      </c>
      <c r="F36" s="63" t="str">
        <f>IF(ISBLANK(C36),"",VLOOKUP($C36,'Event Inputs'!$D$4:'Event Inputs'!$J$895,3,FALSE))</f>
        <v/>
      </c>
      <c r="G36" s="62"/>
      <c r="H36" s="60"/>
      <c r="I36" s="62"/>
      <c r="J36" s="63" t="str">
        <f>IF(ISBLANK(I36),"",VLOOKUP($I36,'Event Inputs'!$D$4:'Event Inputs'!$J$895,2,FALSE))</f>
        <v/>
      </c>
      <c r="K36" s="65" t="str">
        <f>IF(ISBLANK(I36),"",VLOOKUP($I36,'Event Inputs'!$D$4:'Event Inputs'!$J$895,4,FALSE))</f>
        <v/>
      </c>
      <c r="L36" s="63" t="str">
        <f>IF(ISBLANK(I36),"",VLOOKUP($I36,'Event Inputs'!$D$4:'Event Inputs'!$J$895,3,FALSE))</f>
        <v/>
      </c>
      <c r="M36" s="82">
        <f>'Event Inputs'!A32</f>
        <v>0</v>
      </c>
      <c r="N36" s="83">
        <f t="shared" si="0"/>
        <v>0</v>
      </c>
      <c r="O36" s="84">
        <f t="shared" si="1"/>
        <v>0</v>
      </c>
      <c r="P36" s="79">
        <f t="shared" si="2"/>
        <v>0</v>
      </c>
      <c r="Q36" s="85">
        <f t="shared" si="3"/>
        <v>0</v>
      </c>
      <c r="R36" s="85">
        <f t="shared" si="4"/>
        <v>0</v>
      </c>
      <c r="S36" s="85">
        <f t="shared" si="5"/>
        <v>0</v>
      </c>
      <c r="T36" s="85">
        <f t="shared" si="6"/>
        <v>0</v>
      </c>
      <c r="U36" s="85">
        <f t="shared" si="7"/>
        <v>0</v>
      </c>
      <c r="V36" s="85">
        <f t="shared" si="8"/>
        <v>0</v>
      </c>
    </row>
    <row r="37" spans="1:22" x14ac:dyDescent="0.35">
      <c r="A37" s="61"/>
      <c r="B37" s="62"/>
      <c r="C37" s="62"/>
      <c r="D37" s="63" t="str">
        <f>IF(ISBLANK(C37),"",VLOOKUP($C37,'Event Inputs'!$D$4:'Event Inputs'!$J$895,2,FALSE))</f>
        <v/>
      </c>
      <c r="E37" s="65" t="str">
        <f>IF(ISBLANK(C37),"",VLOOKUP($C37,'Event Inputs'!$D$4:'Event Inputs'!$J$895,4,FALSE))</f>
        <v/>
      </c>
      <c r="F37" s="63" t="str">
        <f>IF(ISBLANK(C37),"",VLOOKUP($C37,'Event Inputs'!$D$4:'Event Inputs'!$J$895,3,FALSE))</f>
        <v/>
      </c>
      <c r="G37" s="62"/>
      <c r="H37" s="60"/>
      <c r="I37" s="62"/>
      <c r="J37" s="63" t="str">
        <f>IF(ISBLANK(I37),"",VLOOKUP($I37,'Event Inputs'!$D$4:'Event Inputs'!$J$895,2,FALSE))</f>
        <v/>
      </c>
      <c r="K37" s="65" t="str">
        <f>IF(ISBLANK(I37),"",VLOOKUP($I37,'Event Inputs'!$D$4:'Event Inputs'!$J$895,4,FALSE))</f>
        <v/>
      </c>
      <c r="L37" s="63" t="str">
        <f>IF(ISBLANK(I37),"",VLOOKUP($I37,'Event Inputs'!$D$4:'Event Inputs'!$J$895,3,FALSE))</f>
        <v/>
      </c>
      <c r="M37" s="82">
        <f>'Event Inputs'!A33</f>
        <v>0</v>
      </c>
      <c r="N37" s="83">
        <f t="shared" si="0"/>
        <v>0</v>
      </c>
      <c r="O37" s="84">
        <f t="shared" si="1"/>
        <v>0</v>
      </c>
      <c r="P37" s="79">
        <f t="shared" si="2"/>
        <v>0</v>
      </c>
      <c r="Q37" s="85">
        <f t="shared" si="3"/>
        <v>0</v>
      </c>
      <c r="R37" s="85">
        <f t="shared" si="4"/>
        <v>0</v>
      </c>
      <c r="S37" s="85">
        <f t="shared" si="5"/>
        <v>0</v>
      </c>
      <c r="T37" s="85">
        <f t="shared" si="6"/>
        <v>0</v>
      </c>
      <c r="U37" s="85">
        <f t="shared" si="7"/>
        <v>0</v>
      </c>
      <c r="V37" s="85">
        <f t="shared" si="8"/>
        <v>0</v>
      </c>
    </row>
    <row r="38" spans="1:22" x14ac:dyDescent="0.35">
      <c r="A38" s="61"/>
      <c r="B38" s="62"/>
      <c r="C38" s="62"/>
      <c r="D38" s="63" t="str">
        <f>IF(ISBLANK(C38),"",VLOOKUP($C38,'Event Inputs'!$D$4:'Event Inputs'!$J$895,2,FALSE))</f>
        <v/>
      </c>
      <c r="E38" s="65" t="str">
        <f>IF(ISBLANK(C38),"",VLOOKUP($C38,'Event Inputs'!$D$4:'Event Inputs'!$J$895,4,FALSE))</f>
        <v/>
      </c>
      <c r="F38" s="63" t="str">
        <f>IF(ISBLANK(C38),"",VLOOKUP($C38,'Event Inputs'!$D$4:'Event Inputs'!$J$895,3,FALSE))</f>
        <v/>
      </c>
      <c r="G38" s="62"/>
      <c r="H38" s="60"/>
      <c r="I38" s="62"/>
      <c r="J38" s="63" t="str">
        <f>IF(ISBLANK(I38),"",VLOOKUP($I38,'Event Inputs'!$D$4:'Event Inputs'!$J$895,2,FALSE))</f>
        <v/>
      </c>
      <c r="K38" s="65" t="str">
        <f>IF(ISBLANK(I38),"",VLOOKUP($I38,'Event Inputs'!$D$4:'Event Inputs'!$J$895,4,FALSE))</f>
        <v/>
      </c>
      <c r="L38" s="63" t="str">
        <f>IF(ISBLANK(I38),"",VLOOKUP($I38,'Event Inputs'!$D$4:'Event Inputs'!$J$895,3,FALSE))</f>
        <v/>
      </c>
      <c r="M38" s="82">
        <f>'Event Inputs'!A34</f>
        <v>0</v>
      </c>
      <c r="N38" s="83">
        <f t="shared" si="0"/>
        <v>0</v>
      </c>
      <c r="O38" s="84">
        <f t="shared" si="1"/>
        <v>0</v>
      </c>
      <c r="P38" s="79">
        <f t="shared" si="2"/>
        <v>0</v>
      </c>
      <c r="Q38" s="85">
        <f t="shared" si="3"/>
        <v>0</v>
      </c>
      <c r="R38" s="85">
        <f t="shared" si="4"/>
        <v>0</v>
      </c>
      <c r="S38" s="85">
        <f t="shared" si="5"/>
        <v>0</v>
      </c>
      <c r="T38" s="85">
        <f t="shared" si="6"/>
        <v>0</v>
      </c>
      <c r="U38" s="85">
        <f t="shared" si="7"/>
        <v>0</v>
      </c>
      <c r="V38" s="85">
        <f t="shared" si="8"/>
        <v>0</v>
      </c>
    </row>
    <row r="39" spans="1:22" x14ac:dyDescent="0.35">
      <c r="A39" s="61"/>
      <c r="B39" s="62"/>
      <c r="C39" s="62"/>
      <c r="D39" s="63" t="str">
        <f>IF(ISBLANK(C39),"",VLOOKUP($C39,'Event Inputs'!$D$4:'Event Inputs'!$J$895,2,FALSE))</f>
        <v/>
      </c>
      <c r="E39" s="65" t="str">
        <f>IF(ISBLANK(C39),"",VLOOKUP($C39,'Event Inputs'!$D$4:'Event Inputs'!$J$895,4,FALSE))</f>
        <v/>
      </c>
      <c r="F39" s="63" t="str">
        <f>IF(ISBLANK(C39),"",VLOOKUP($C39,'Event Inputs'!$D$4:'Event Inputs'!$J$895,3,FALSE))</f>
        <v/>
      </c>
      <c r="G39" s="62"/>
      <c r="H39" s="60"/>
      <c r="I39" s="62"/>
      <c r="J39" s="63" t="str">
        <f>IF(ISBLANK(I39),"",VLOOKUP($I39,'Event Inputs'!$D$4:'Event Inputs'!$J$895,2,FALSE))</f>
        <v/>
      </c>
      <c r="K39" s="65" t="str">
        <f>IF(ISBLANK(I39),"",VLOOKUP($I39,'Event Inputs'!$D$4:'Event Inputs'!$J$895,4,FALSE))</f>
        <v/>
      </c>
      <c r="L39" s="63" t="str">
        <f>IF(ISBLANK(I39),"",VLOOKUP($I39,'Event Inputs'!$D$4:'Event Inputs'!$J$895,3,FALSE))</f>
        <v/>
      </c>
      <c r="M39" s="82">
        <f>'Event Inputs'!A35</f>
        <v>0</v>
      </c>
      <c r="N39" s="83">
        <f t="shared" si="0"/>
        <v>0</v>
      </c>
      <c r="O39" s="84">
        <f t="shared" si="1"/>
        <v>0</v>
      </c>
      <c r="P39" s="79">
        <f t="shared" si="2"/>
        <v>0</v>
      </c>
      <c r="Q39" s="85">
        <f t="shared" si="3"/>
        <v>0</v>
      </c>
      <c r="R39" s="85">
        <f t="shared" si="4"/>
        <v>0</v>
      </c>
      <c r="S39" s="85">
        <f t="shared" si="5"/>
        <v>0</v>
      </c>
      <c r="T39" s="85">
        <f t="shared" si="6"/>
        <v>0</v>
      </c>
      <c r="U39" s="85">
        <f t="shared" si="7"/>
        <v>0</v>
      </c>
      <c r="V39" s="85">
        <f t="shared" si="8"/>
        <v>0</v>
      </c>
    </row>
    <row r="40" spans="1:22" x14ac:dyDescent="0.35">
      <c r="A40" s="61"/>
      <c r="B40" s="62"/>
      <c r="C40" s="62"/>
      <c r="D40" s="63" t="str">
        <f>IF(ISBLANK(C40),"",VLOOKUP($C40,'Event Inputs'!$D$4:'Event Inputs'!$J$895,2,FALSE))</f>
        <v/>
      </c>
      <c r="E40" s="65" t="str">
        <f>IF(ISBLANK(C40),"",VLOOKUP($C40,'Event Inputs'!$D$4:'Event Inputs'!$J$895,4,FALSE))</f>
        <v/>
      </c>
      <c r="F40" s="63" t="str">
        <f>IF(ISBLANK(C40),"",VLOOKUP($C40,'Event Inputs'!$D$4:'Event Inputs'!$J$895,3,FALSE))</f>
        <v/>
      </c>
      <c r="G40" s="62"/>
      <c r="H40" s="60"/>
      <c r="I40" s="62"/>
      <c r="J40" s="63" t="str">
        <f>IF(ISBLANK(I40),"",VLOOKUP($I40,'Event Inputs'!$D$4:'Event Inputs'!$J$895,2,FALSE))</f>
        <v/>
      </c>
      <c r="K40" s="65" t="str">
        <f>IF(ISBLANK(I40),"",VLOOKUP($I40,'Event Inputs'!$D$4:'Event Inputs'!$J$895,4,FALSE))</f>
        <v/>
      </c>
      <c r="L40" s="63" t="str">
        <f>IF(ISBLANK(I40),"",VLOOKUP($I40,'Event Inputs'!$D$4:'Event Inputs'!$J$895,3,FALSE))</f>
        <v/>
      </c>
      <c r="M40" s="82">
        <f>'Event Inputs'!A36</f>
        <v>0</v>
      </c>
      <c r="N40" s="83">
        <f t="shared" si="0"/>
        <v>0</v>
      </c>
      <c r="O40" s="84">
        <f t="shared" si="1"/>
        <v>0</v>
      </c>
      <c r="P40" s="79">
        <f t="shared" si="2"/>
        <v>0</v>
      </c>
      <c r="Q40" s="85">
        <f t="shared" si="3"/>
        <v>0</v>
      </c>
      <c r="R40" s="85">
        <f t="shared" si="4"/>
        <v>0</v>
      </c>
      <c r="S40" s="85">
        <f t="shared" si="5"/>
        <v>0</v>
      </c>
      <c r="T40" s="85">
        <f t="shared" si="6"/>
        <v>0</v>
      </c>
      <c r="U40" s="85">
        <f t="shared" si="7"/>
        <v>0</v>
      </c>
      <c r="V40" s="85">
        <f t="shared" si="8"/>
        <v>0</v>
      </c>
    </row>
    <row r="41" spans="1:22" x14ac:dyDescent="0.35">
      <c r="A41" s="61"/>
      <c r="B41" s="62"/>
      <c r="C41" s="62"/>
      <c r="D41" s="63" t="str">
        <f>IF(ISBLANK(C41),"",VLOOKUP($C41,'Event Inputs'!$D$4:'Event Inputs'!$J$895,2,FALSE))</f>
        <v/>
      </c>
      <c r="E41" s="65" t="str">
        <f>IF(ISBLANK(C41),"",VLOOKUP($C41,'Event Inputs'!$D$4:'Event Inputs'!$J$895,4,FALSE))</f>
        <v/>
      </c>
      <c r="F41" s="63" t="str">
        <f>IF(ISBLANK(C41),"",VLOOKUP($C41,'Event Inputs'!$D$4:'Event Inputs'!$J$895,3,FALSE))</f>
        <v/>
      </c>
      <c r="G41" s="62"/>
      <c r="H41" s="60"/>
      <c r="I41" s="62"/>
      <c r="J41" s="63" t="str">
        <f>IF(ISBLANK(I41),"",VLOOKUP($I41,'Event Inputs'!$D$4:'Event Inputs'!$J$895,2,FALSE))</f>
        <v/>
      </c>
      <c r="K41" s="65" t="str">
        <f>IF(ISBLANK(I41),"",VLOOKUP($I41,'Event Inputs'!$D$4:'Event Inputs'!$J$895,4,FALSE))</f>
        <v/>
      </c>
      <c r="L41" s="63" t="str">
        <f>IF(ISBLANK(I41),"",VLOOKUP($I41,'Event Inputs'!$D$4:'Event Inputs'!$J$895,3,FALSE))</f>
        <v/>
      </c>
      <c r="M41" s="82">
        <f>'Event Inputs'!A37</f>
        <v>0</v>
      </c>
      <c r="N41" s="83">
        <f t="shared" si="0"/>
        <v>0</v>
      </c>
      <c r="O41" s="84">
        <f t="shared" si="1"/>
        <v>0</v>
      </c>
      <c r="P41" s="79">
        <f t="shared" si="2"/>
        <v>0</v>
      </c>
      <c r="Q41" s="85">
        <f t="shared" si="3"/>
        <v>0</v>
      </c>
      <c r="R41" s="85">
        <f t="shared" si="4"/>
        <v>0</v>
      </c>
      <c r="S41" s="85">
        <f t="shared" si="5"/>
        <v>0</v>
      </c>
      <c r="T41" s="85">
        <f t="shared" si="6"/>
        <v>0</v>
      </c>
      <c r="U41" s="85">
        <f t="shared" si="7"/>
        <v>0</v>
      </c>
      <c r="V41" s="85">
        <f t="shared" si="8"/>
        <v>0</v>
      </c>
    </row>
    <row r="42" spans="1:22" x14ac:dyDescent="0.35">
      <c r="A42" s="61"/>
      <c r="B42" s="62"/>
      <c r="C42" s="62"/>
      <c r="D42" s="63" t="str">
        <f>IF(ISBLANK(C42),"",VLOOKUP($C42,'Event Inputs'!$D$4:'Event Inputs'!$J$895,2,FALSE))</f>
        <v/>
      </c>
      <c r="E42" s="65" t="str">
        <f>IF(ISBLANK(C42),"",VLOOKUP($C42,'Event Inputs'!$D$4:'Event Inputs'!$J$895,4,FALSE))</f>
        <v/>
      </c>
      <c r="F42" s="63" t="str">
        <f>IF(ISBLANK(C42),"",VLOOKUP($C42,'Event Inputs'!$D$4:'Event Inputs'!$J$895,3,FALSE))</f>
        <v/>
      </c>
      <c r="G42" s="62"/>
      <c r="H42" s="60"/>
      <c r="I42" s="62"/>
      <c r="J42" s="63" t="str">
        <f>IF(ISBLANK(I42),"",VLOOKUP($I42,'Event Inputs'!$D$4:'Event Inputs'!$J$895,2,FALSE))</f>
        <v/>
      </c>
      <c r="K42" s="65" t="str">
        <f>IF(ISBLANK(I42),"",VLOOKUP($I42,'Event Inputs'!$D$4:'Event Inputs'!$J$895,4,FALSE))</f>
        <v/>
      </c>
      <c r="L42" s="63" t="str">
        <f>IF(ISBLANK(I42),"",VLOOKUP($I42,'Event Inputs'!$D$4:'Event Inputs'!$J$895,3,FALSE))</f>
        <v/>
      </c>
      <c r="M42" s="82">
        <f>'Event Inputs'!A38</f>
        <v>0</v>
      </c>
      <c r="N42" s="83">
        <f t="shared" si="0"/>
        <v>0</v>
      </c>
      <c r="O42" s="84">
        <f t="shared" si="1"/>
        <v>0</v>
      </c>
      <c r="P42" s="79">
        <f t="shared" si="2"/>
        <v>0</v>
      </c>
      <c r="Q42" s="85">
        <f t="shared" si="3"/>
        <v>0</v>
      </c>
      <c r="R42" s="85">
        <f t="shared" si="4"/>
        <v>0</v>
      </c>
      <c r="S42" s="85">
        <f t="shared" si="5"/>
        <v>0</v>
      </c>
      <c r="T42" s="85">
        <f t="shared" si="6"/>
        <v>0</v>
      </c>
      <c r="U42" s="85">
        <f t="shared" si="7"/>
        <v>0</v>
      </c>
      <c r="V42" s="85">
        <f t="shared" si="8"/>
        <v>0</v>
      </c>
    </row>
    <row r="43" spans="1:22" x14ac:dyDescent="0.35">
      <c r="A43" s="61"/>
      <c r="B43" s="62"/>
      <c r="C43" s="62"/>
      <c r="D43" s="63" t="str">
        <f>IF(ISBLANK(C43),"",VLOOKUP($C43,'Event Inputs'!$D$4:'Event Inputs'!$J$895,2,FALSE))</f>
        <v/>
      </c>
      <c r="E43" s="65" t="str">
        <f>IF(ISBLANK(C43),"",VLOOKUP($C43,'Event Inputs'!$D$4:'Event Inputs'!$J$895,4,FALSE))</f>
        <v/>
      </c>
      <c r="F43" s="63" t="str">
        <f>IF(ISBLANK(C43),"",VLOOKUP($C43,'Event Inputs'!$D$4:'Event Inputs'!$J$895,3,FALSE))</f>
        <v/>
      </c>
      <c r="G43" s="62"/>
      <c r="H43" s="60"/>
      <c r="I43" s="62"/>
      <c r="J43" s="63" t="str">
        <f>IF(ISBLANK(I43),"",VLOOKUP($I43,'Event Inputs'!$D$4:'Event Inputs'!$J$895,2,FALSE))</f>
        <v/>
      </c>
      <c r="K43" s="65" t="str">
        <f>IF(ISBLANK(I43),"",VLOOKUP($I43,'Event Inputs'!$D$4:'Event Inputs'!$J$895,4,FALSE))</f>
        <v/>
      </c>
      <c r="L43" s="63" t="str">
        <f>IF(ISBLANK(I43),"",VLOOKUP($I43,'Event Inputs'!$D$4:'Event Inputs'!$J$895,3,FALSE))</f>
        <v/>
      </c>
      <c r="M43" s="82">
        <f>'Event Inputs'!A39</f>
        <v>0</v>
      </c>
      <c r="N43" s="83">
        <f t="shared" si="0"/>
        <v>0</v>
      </c>
      <c r="O43" s="84">
        <f t="shared" si="1"/>
        <v>0</v>
      </c>
      <c r="P43" s="79">
        <f t="shared" si="2"/>
        <v>0</v>
      </c>
      <c r="Q43" s="85">
        <f t="shared" si="3"/>
        <v>0</v>
      </c>
      <c r="R43" s="85">
        <f t="shared" si="4"/>
        <v>0</v>
      </c>
      <c r="S43" s="85">
        <f t="shared" si="5"/>
        <v>0</v>
      </c>
      <c r="T43" s="85">
        <f t="shared" si="6"/>
        <v>0</v>
      </c>
      <c r="U43" s="85">
        <f t="shared" si="7"/>
        <v>0</v>
      </c>
      <c r="V43" s="85">
        <f t="shared" si="8"/>
        <v>0</v>
      </c>
    </row>
    <row r="44" spans="1:22" x14ac:dyDescent="0.35">
      <c r="A44" s="61"/>
      <c r="B44" s="62"/>
      <c r="C44" s="62"/>
      <c r="D44" s="63" t="str">
        <f>IF(ISBLANK(C44),"",VLOOKUP($C44,'Event Inputs'!$D$4:'Event Inputs'!$J$895,2,FALSE))</f>
        <v/>
      </c>
      <c r="E44" s="65" t="str">
        <f>IF(ISBLANK(C44),"",VLOOKUP($C44,'Event Inputs'!$D$4:'Event Inputs'!$J$895,4,FALSE))</f>
        <v/>
      </c>
      <c r="F44" s="63" t="str">
        <f>IF(ISBLANK(C44),"",VLOOKUP($C44,'Event Inputs'!$D$4:'Event Inputs'!$J$895,3,FALSE))</f>
        <v/>
      </c>
      <c r="G44" s="62"/>
      <c r="H44" s="60"/>
      <c r="I44" s="62"/>
      <c r="J44" s="63" t="str">
        <f>IF(ISBLANK(I44),"",VLOOKUP($I44,'Event Inputs'!$D$4:'Event Inputs'!$J$895,2,FALSE))</f>
        <v/>
      </c>
      <c r="K44" s="65" t="str">
        <f>IF(ISBLANK(I44),"",VLOOKUP($I44,'Event Inputs'!$D$4:'Event Inputs'!$J$895,4,FALSE))</f>
        <v/>
      </c>
      <c r="L44" s="63" t="str">
        <f>IF(ISBLANK(I44),"",VLOOKUP($I44,'Event Inputs'!$D$4:'Event Inputs'!$J$895,3,FALSE))</f>
        <v/>
      </c>
      <c r="M44" s="82">
        <f>'Event Inputs'!A40</f>
        <v>0</v>
      </c>
      <c r="N44" s="83">
        <f t="shared" si="0"/>
        <v>0</v>
      </c>
      <c r="O44" s="84">
        <f t="shared" si="1"/>
        <v>0</v>
      </c>
      <c r="P44" s="79">
        <f t="shared" si="2"/>
        <v>0</v>
      </c>
      <c r="Q44" s="85">
        <f t="shared" si="3"/>
        <v>0</v>
      </c>
      <c r="R44" s="85">
        <f t="shared" si="4"/>
        <v>0</v>
      </c>
      <c r="S44" s="85">
        <f t="shared" si="5"/>
        <v>0</v>
      </c>
      <c r="T44" s="85">
        <f t="shared" si="6"/>
        <v>0</v>
      </c>
      <c r="U44" s="85">
        <f t="shared" si="7"/>
        <v>0</v>
      </c>
      <c r="V44" s="85">
        <f t="shared" si="8"/>
        <v>0</v>
      </c>
    </row>
    <row r="45" spans="1:22" x14ac:dyDescent="0.35">
      <c r="C45" s="62"/>
      <c r="D45" s="63" t="str">
        <f>IF(ISBLANK(C45),"",VLOOKUP($C45,'Event Inputs'!$D$4:'Event Inputs'!$J$895,2,FALSE))</f>
        <v/>
      </c>
      <c r="E45" s="65" t="str">
        <f>IF(ISBLANK(C45),"",VLOOKUP($C45,'Event Inputs'!$D$4:'Event Inputs'!$J$895,4,FALSE))</f>
        <v/>
      </c>
      <c r="F45" s="63" t="str">
        <f>IF(ISBLANK(C45),"",VLOOKUP($C45,'Event Inputs'!$D$4:'Event Inputs'!$J$895,3,FALSE))</f>
        <v/>
      </c>
      <c r="H45" s="60"/>
      <c r="I45" s="62"/>
      <c r="J45" s="63" t="str">
        <f>IF(ISBLANK(I45),"",VLOOKUP($I45,'Event Inputs'!$D$4:'Event Inputs'!$J$895,2,FALSE))</f>
        <v/>
      </c>
      <c r="K45" s="65" t="str">
        <f>IF(ISBLANK(I45),"",VLOOKUP($I45,'Event Inputs'!$D$4:'Event Inputs'!$J$895,4,FALSE))</f>
        <v/>
      </c>
      <c r="L45" s="63" t="str">
        <f>IF(ISBLANK(I45),"",VLOOKUP($I45,'Event Inputs'!$D$4:'Event Inputs'!$J$895,3,FALSE))</f>
        <v/>
      </c>
      <c r="N45" s="64"/>
    </row>
    <row r="46" spans="1:22" x14ac:dyDescent="0.35">
      <c r="C46" s="62"/>
      <c r="D46" s="63" t="str">
        <f>IF(ISBLANK(C46),"",VLOOKUP($C46,'Event Inputs'!$D$4:'Event Inputs'!$J$895,2,FALSE))</f>
        <v/>
      </c>
      <c r="E46" s="65" t="str">
        <f>IF(ISBLANK(C46),"",VLOOKUP($C46,'Event Inputs'!$D$4:'Event Inputs'!$J$895,4,FALSE))</f>
        <v/>
      </c>
      <c r="F46" s="63" t="str">
        <f>IF(ISBLANK(C46),"",VLOOKUP($C46,'Event Inputs'!$D$4:'Event Inputs'!$J$895,3,FALSE))</f>
        <v/>
      </c>
      <c r="H46" s="60"/>
      <c r="I46" s="62"/>
      <c r="J46" s="63" t="str">
        <f>IF(ISBLANK(I46),"",VLOOKUP($I46,'Event Inputs'!$D$4:'Event Inputs'!$J$895,2,FALSE))</f>
        <v/>
      </c>
      <c r="K46" s="65" t="str">
        <f>IF(ISBLANK(I46),"",VLOOKUP($I46,'Event Inputs'!$D$4:'Event Inputs'!$J$895,4,FALSE))</f>
        <v/>
      </c>
      <c r="L46" s="63" t="str">
        <f>IF(ISBLANK(I46),"",VLOOKUP($I46,'Event Inputs'!$D$4:'Event Inputs'!$J$895,3,FALSE))</f>
        <v/>
      </c>
      <c r="N46" s="64"/>
    </row>
    <row r="47" spans="1:22" x14ac:dyDescent="0.35">
      <c r="C47" s="62"/>
      <c r="D47" s="63" t="str">
        <f>IF(ISBLANK(C47),"",VLOOKUP($C47,'Event Inputs'!$D$4:'Event Inputs'!$J$895,2,FALSE))</f>
        <v/>
      </c>
      <c r="E47" s="65" t="str">
        <f>IF(ISBLANK(C47),"",VLOOKUP($C47,'Event Inputs'!$D$4:'Event Inputs'!$J$895,4,FALSE))</f>
        <v/>
      </c>
      <c r="F47" s="63" t="str">
        <f>IF(ISBLANK(C47),"",VLOOKUP($C47,'Event Inputs'!$D$4:'Event Inputs'!$J$895,3,FALSE))</f>
        <v/>
      </c>
      <c r="H47" s="60"/>
      <c r="I47" s="62"/>
      <c r="J47" s="63" t="str">
        <f>IF(ISBLANK(I47),"",VLOOKUP($I47,'Event Inputs'!$D$4:'Event Inputs'!$J$895,2,FALSE))</f>
        <v/>
      </c>
      <c r="K47" s="65" t="str">
        <f>IF(ISBLANK(I47),"",VLOOKUP($I47,'Event Inputs'!$D$4:'Event Inputs'!$J$895,4,FALSE))</f>
        <v/>
      </c>
      <c r="L47" s="63" t="str">
        <f>IF(ISBLANK(I47),"",VLOOKUP($I47,'Event Inputs'!$D$4:'Event Inputs'!$J$895,3,FALSE))</f>
        <v/>
      </c>
      <c r="N47" s="64"/>
    </row>
    <row r="48" spans="1:22" x14ac:dyDescent="0.35">
      <c r="C48" s="62"/>
      <c r="D48" s="63" t="str">
        <f>IF(ISBLANK(C48),"",VLOOKUP($C48,'Event Inputs'!$D$4:'Event Inputs'!$J$895,2,FALSE))</f>
        <v/>
      </c>
      <c r="E48" s="65" t="str">
        <f>IF(ISBLANK(C48),"",VLOOKUP($C48,'Event Inputs'!$D$4:'Event Inputs'!$J$895,4,FALSE))</f>
        <v/>
      </c>
      <c r="F48" s="63" t="str">
        <f>IF(ISBLANK(C48),"",VLOOKUP($C48,'Event Inputs'!$D$4:'Event Inputs'!$J$895,3,FALSE))</f>
        <v/>
      </c>
      <c r="H48" s="60"/>
      <c r="I48" s="62"/>
      <c r="J48" s="63" t="str">
        <f>IF(ISBLANK(I48),"",VLOOKUP($I48,'Event Inputs'!$D$4:'Event Inputs'!$J$895,2,FALSE))</f>
        <v/>
      </c>
      <c r="K48" s="65" t="str">
        <f>IF(ISBLANK(I48),"",VLOOKUP($I48,'Event Inputs'!$D$4:'Event Inputs'!$J$895,4,FALSE))</f>
        <v/>
      </c>
      <c r="L48" s="63" t="str">
        <f>IF(ISBLANK(I48),"",VLOOKUP($I48,'Event Inputs'!$D$4:'Event Inputs'!$J$895,3,FALSE))</f>
        <v/>
      </c>
      <c r="N48" s="64"/>
    </row>
    <row r="49" spans="3:14" x14ac:dyDescent="0.35">
      <c r="C49" s="62"/>
      <c r="D49" s="63" t="str">
        <f>IF(ISBLANK(C49),"",VLOOKUP($C49,'Event Inputs'!$D$4:'Event Inputs'!$J$895,2,FALSE))</f>
        <v/>
      </c>
      <c r="E49" s="65" t="str">
        <f>IF(ISBLANK(C49),"",VLOOKUP($C49,'Event Inputs'!$D$4:'Event Inputs'!$J$895,4,FALSE))</f>
        <v/>
      </c>
      <c r="F49" s="63" t="str">
        <f>IF(ISBLANK(C49),"",VLOOKUP($C49,'Event Inputs'!$D$4:'Event Inputs'!$J$895,3,FALSE))</f>
        <v/>
      </c>
      <c r="H49" s="60"/>
      <c r="I49" s="62"/>
      <c r="J49" s="63" t="str">
        <f>IF(ISBLANK(I49),"",VLOOKUP($I49,'Event Inputs'!$D$4:'Event Inputs'!$J$895,2,FALSE))</f>
        <v/>
      </c>
      <c r="K49" s="65" t="str">
        <f>IF(ISBLANK(I49),"",VLOOKUP($I49,'Event Inputs'!$D$4:'Event Inputs'!$J$895,4,FALSE))</f>
        <v/>
      </c>
      <c r="L49" s="63" t="str">
        <f>IF(ISBLANK(I49),"",VLOOKUP($I49,'Event Inputs'!$D$4:'Event Inputs'!$J$895,3,FALSE))</f>
        <v/>
      </c>
      <c r="N49" s="64"/>
    </row>
    <row r="50" spans="3:14" x14ac:dyDescent="0.35">
      <c r="C50" s="62"/>
      <c r="D50" s="63" t="str">
        <f>IF(ISBLANK(C50),"",VLOOKUP($C50,'Event Inputs'!$D$4:'Event Inputs'!$J$895,2,FALSE))</f>
        <v/>
      </c>
      <c r="E50" s="65" t="str">
        <f>IF(ISBLANK(C50),"",VLOOKUP($C50,'Event Inputs'!$D$4:'Event Inputs'!$J$895,4,FALSE))</f>
        <v/>
      </c>
      <c r="F50" s="63" t="str">
        <f>IF(ISBLANK(C50),"",VLOOKUP($C50,'Event Inputs'!$D$4:'Event Inputs'!$J$895,3,FALSE))</f>
        <v/>
      </c>
      <c r="H50" s="60"/>
      <c r="I50" s="62"/>
      <c r="J50" s="63" t="str">
        <f>IF(ISBLANK(I50),"",VLOOKUP($I50,'Event Inputs'!$D$4:'Event Inputs'!$J$895,2,FALSE))</f>
        <v/>
      </c>
      <c r="K50" s="65" t="str">
        <f>IF(ISBLANK(I50),"",VLOOKUP($I50,'Event Inputs'!$D$4:'Event Inputs'!$J$895,4,FALSE))</f>
        <v/>
      </c>
      <c r="L50" s="63" t="str">
        <f>IF(ISBLANK(I50),"",VLOOKUP($I50,'Event Inputs'!$D$4:'Event Inputs'!$J$895,3,FALSE))</f>
        <v/>
      </c>
      <c r="N50" s="64"/>
    </row>
    <row r="51" spans="3:14" x14ac:dyDescent="0.35">
      <c r="C51" s="62"/>
      <c r="D51" s="63" t="str">
        <f>IF(ISBLANK(C51),"",VLOOKUP($C51,'Event Inputs'!$D$4:'Event Inputs'!$J$895,2,FALSE))</f>
        <v/>
      </c>
      <c r="E51" s="65" t="str">
        <f>IF(ISBLANK(C51),"",VLOOKUP($C51,'Event Inputs'!$D$4:'Event Inputs'!$J$895,4,FALSE))</f>
        <v/>
      </c>
      <c r="F51" s="63" t="str">
        <f>IF(ISBLANK(C51),"",VLOOKUP($C51,'Event Inputs'!$D$4:'Event Inputs'!$J$895,3,FALSE))</f>
        <v/>
      </c>
      <c r="H51" s="60"/>
      <c r="I51" s="62"/>
      <c r="J51" s="63" t="str">
        <f>IF(ISBLANK(I51),"",VLOOKUP($I51,'Event Inputs'!$D$4:'Event Inputs'!$J$895,2,FALSE))</f>
        <v/>
      </c>
      <c r="K51" s="65" t="str">
        <f>IF(ISBLANK(I51),"",VLOOKUP($I51,'Event Inputs'!$D$4:'Event Inputs'!$J$895,4,FALSE))</f>
        <v/>
      </c>
      <c r="L51" s="63" t="str">
        <f>IF(ISBLANK(I51),"",VLOOKUP($I51,'Event Inputs'!$D$4:'Event Inputs'!$J$895,3,FALSE))</f>
        <v/>
      </c>
      <c r="N51" s="64"/>
    </row>
    <row r="52" spans="3:14" x14ac:dyDescent="0.35">
      <c r="C52" s="62"/>
      <c r="D52" s="63" t="str">
        <f>IF(ISBLANK(C52),"",VLOOKUP($C52,'Event Inputs'!$D$4:'Event Inputs'!$J$895,2,FALSE))</f>
        <v/>
      </c>
      <c r="E52" s="65" t="str">
        <f>IF(ISBLANK(C52),"",VLOOKUP($C52,'Event Inputs'!$D$4:'Event Inputs'!$J$895,4,FALSE))</f>
        <v/>
      </c>
      <c r="F52" s="63" t="str">
        <f>IF(ISBLANK(C52),"",VLOOKUP($C52,'Event Inputs'!$D$4:'Event Inputs'!$J$895,3,FALSE))</f>
        <v/>
      </c>
      <c r="H52" s="60"/>
      <c r="I52" s="62"/>
      <c r="J52" s="63" t="str">
        <f>IF(ISBLANK(I52),"",VLOOKUP($I52,'Event Inputs'!$D$4:'Event Inputs'!$J$895,2,FALSE))</f>
        <v/>
      </c>
      <c r="K52" s="65" t="str">
        <f>IF(ISBLANK(I52),"",VLOOKUP($I52,'Event Inputs'!$D$4:'Event Inputs'!$J$895,4,FALSE))</f>
        <v/>
      </c>
      <c r="L52" s="63" t="str">
        <f>IF(ISBLANK(I52),"",VLOOKUP($I52,'Event Inputs'!$D$4:'Event Inputs'!$J$895,3,FALSE))</f>
        <v/>
      </c>
      <c r="N52" s="64"/>
    </row>
    <row r="53" spans="3:14" x14ac:dyDescent="0.35">
      <c r="C53" s="62"/>
      <c r="D53" s="63" t="str">
        <f>IF(ISBLANK(C53),"",VLOOKUP($C53,'Event Inputs'!$D$4:'Event Inputs'!$J$895,2,FALSE))</f>
        <v/>
      </c>
      <c r="E53" s="65" t="str">
        <f>IF(ISBLANK(C53),"",VLOOKUP($C53,'Event Inputs'!$D$4:'Event Inputs'!$J$895,4,FALSE))</f>
        <v/>
      </c>
      <c r="F53" s="63" t="str">
        <f>IF(ISBLANK(C53),"",VLOOKUP($C53,'Event Inputs'!$D$4:'Event Inputs'!$J$895,3,FALSE))</f>
        <v/>
      </c>
      <c r="H53" s="60"/>
      <c r="I53" s="62"/>
      <c r="J53" s="63" t="str">
        <f>IF(ISBLANK(I53),"",VLOOKUP($I53,'Event Inputs'!$D$4:'Event Inputs'!$J$895,2,FALSE))</f>
        <v/>
      </c>
      <c r="K53" s="65" t="str">
        <f>IF(ISBLANK(I53),"",VLOOKUP($I53,'Event Inputs'!$D$4:'Event Inputs'!$J$895,4,FALSE))</f>
        <v/>
      </c>
      <c r="L53" s="63" t="str">
        <f>IF(ISBLANK(I53),"",VLOOKUP($I53,'Event Inputs'!$D$4:'Event Inputs'!$J$895,3,FALSE))</f>
        <v/>
      </c>
      <c r="N53" s="64"/>
    </row>
    <row r="54" spans="3:14" x14ac:dyDescent="0.35">
      <c r="C54" s="62"/>
      <c r="D54" s="63" t="str">
        <f>IF(ISBLANK(C54),"",VLOOKUP($C54,'Event Inputs'!$D$4:'Event Inputs'!$J$895,2,FALSE))</f>
        <v/>
      </c>
      <c r="E54" s="65" t="str">
        <f>IF(ISBLANK(C54),"",VLOOKUP($C54,'Event Inputs'!$D$4:'Event Inputs'!$J$895,4,FALSE))</f>
        <v/>
      </c>
      <c r="F54" s="63" t="str">
        <f>IF(ISBLANK(C54),"",VLOOKUP($C54,'Event Inputs'!$D$4:'Event Inputs'!$J$895,3,FALSE))</f>
        <v/>
      </c>
      <c r="H54" s="60"/>
      <c r="I54" s="62"/>
      <c r="J54" s="63" t="str">
        <f>IF(ISBLANK(I54),"",VLOOKUP($I54,'Event Inputs'!$D$4:'Event Inputs'!$J$895,2,FALSE))</f>
        <v/>
      </c>
      <c r="K54" s="65" t="str">
        <f>IF(ISBLANK(I54),"",VLOOKUP($I54,'Event Inputs'!$D$4:'Event Inputs'!$J$895,4,FALSE))</f>
        <v/>
      </c>
      <c r="L54" s="63" t="str">
        <f>IF(ISBLANK(I54),"",VLOOKUP($I54,'Event Inputs'!$D$4:'Event Inputs'!$J$895,3,FALSE))</f>
        <v/>
      </c>
      <c r="N54" s="64"/>
    </row>
    <row r="55" spans="3:14" x14ac:dyDescent="0.35">
      <c r="C55" s="62"/>
      <c r="D55" s="63" t="str">
        <f>IF(ISBLANK(C55),"",VLOOKUP($C55,'Event Inputs'!$D$4:'Event Inputs'!$J$895,2,FALSE))</f>
        <v/>
      </c>
      <c r="E55" s="65" t="str">
        <f>IF(ISBLANK(C55),"",VLOOKUP($C55,'Event Inputs'!$D$4:'Event Inputs'!$J$895,4,FALSE))</f>
        <v/>
      </c>
      <c r="F55" s="63" t="str">
        <f>IF(ISBLANK(C55),"",VLOOKUP($C55,'Event Inputs'!$D$4:'Event Inputs'!$J$895,3,FALSE))</f>
        <v/>
      </c>
      <c r="H55" s="60"/>
      <c r="I55" s="62"/>
      <c r="J55" s="63" t="str">
        <f>IF(ISBLANK(I55),"",VLOOKUP($I55,'Event Inputs'!$D$4:'Event Inputs'!$J$895,2,FALSE))</f>
        <v/>
      </c>
      <c r="K55" s="65" t="str">
        <f>IF(ISBLANK(I55),"",VLOOKUP($I55,'Event Inputs'!$D$4:'Event Inputs'!$J$895,4,FALSE))</f>
        <v/>
      </c>
      <c r="L55" s="63" t="str">
        <f>IF(ISBLANK(I55),"",VLOOKUP($I55,'Event Inputs'!$D$4:'Event Inputs'!$J$895,3,FALSE))</f>
        <v/>
      </c>
      <c r="N55" s="64"/>
    </row>
    <row r="56" spans="3:14" x14ac:dyDescent="0.35">
      <c r="C56" s="62"/>
      <c r="D56" s="63" t="str">
        <f>IF(ISBLANK(C56),"",VLOOKUP($C56,'Event Inputs'!$D$4:'Event Inputs'!$J$895,2,FALSE))</f>
        <v/>
      </c>
      <c r="E56" s="65" t="str">
        <f>IF(ISBLANK(C56),"",VLOOKUP($C56,'Event Inputs'!$D$4:'Event Inputs'!$J$895,4,FALSE))</f>
        <v/>
      </c>
      <c r="F56" s="63" t="str">
        <f>IF(ISBLANK(C56),"",VLOOKUP($C56,'Event Inputs'!$D$4:'Event Inputs'!$J$895,3,FALSE))</f>
        <v/>
      </c>
      <c r="H56" s="60"/>
      <c r="I56" s="62"/>
      <c r="J56" s="63" t="str">
        <f>IF(ISBLANK(I56),"",VLOOKUP($I56,'Event Inputs'!$D$4:'Event Inputs'!$J$895,2,FALSE))</f>
        <v/>
      </c>
      <c r="K56" s="65" t="str">
        <f>IF(ISBLANK(I56),"",VLOOKUP($I56,'Event Inputs'!$D$4:'Event Inputs'!$J$895,4,FALSE))</f>
        <v/>
      </c>
      <c r="L56" s="63" t="str">
        <f>IF(ISBLANK(I56),"",VLOOKUP($I56,'Event Inputs'!$D$4:'Event Inputs'!$J$895,3,FALSE))</f>
        <v/>
      </c>
    </row>
    <row r="57" spans="3:14" x14ac:dyDescent="0.35">
      <c r="C57" s="62"/>
      <c r="D57" s="63" t="str">
        <f>IF(ISBLANK(C57),"",VLOOKUP($C57,'Event Inputs'!$D$4:'Event Inputs'!$J$895,2,FALSE))</f>
        <v/>
      </c>
      <c r="E57" s="65" t="str">
        <f>IF(ISBLANK(C57),"",VLOOKUP($C57,'Event Inputs'!$D$4:'Event Inputs'!$J$895,4,FALSE))</f>
        <v/>
      </c>
      <c r="F57" s="63" t="str">
        <f>IF(ISBLANK(C57),"",VLOOKUP($C57,'Event Inputs'!$D$4:'Event Inputs'!$J$895,3,FALSE))</f>
        <v/>
      </c>
      <c r="H57" s="60"/>
      <c r="I57" s="62"/>
      <c r="J57" s="63" t="str">
        <f>IF(ISBLANK(I57),"",VLOOKUP($I57,'Event Inputs'!$D$4:'Event Inputs'!$J$895,2,FALSE))</f>
        <v/>
      </c>
      <c r="K57" s="65" t="str">
        <f>IF(ISBLANK(I57),"",VLOOKUP($I57,'Event Inputs'!$D$4:'Event Inputs'!$J$895,4,FALSE))</f>
        <v/>
      </c>
      <c r="L57" s="63" t="str">
        <f>IF(ISBLANK(I57),"",VLOOKUP($I57,'Event Inputs'!$D$4:'Event Inputs'!$J$895,3,FALSE))</f>
        <v/>
      </c>
    </row>
    <row r="58" spans="3:14" x14ac:dyDescent="0.35">
      <c r="C58" s="62"/>
      <c r="D58" s="63" t="str">
        <f>IF(ISBLANK(C58),"",VLOOKUP($C58,'Event Inputs'!$D$4:'Event Inputs'!$J$895,2,FALSE))</f>
        <v/>
      </c>
      <c r="E58" s="65" t="str">
        <f>IF(ISBLANK(C58),"",VLOOKUP($C58,'Event Inputs'!$D$4:'Event Inputs'!$J$895,4,FALSE))</f>
        <v/>
      </c>
      <c r="F58" s="63" t="str">
        <f>IF(ISBLANK(C58),"",VLOOKUP($C58,'Event Inputs'!$D$4:'Event Inputs'!$J$895,3,FALSE))</f>
        <v/>
      </c>
      <c r="H58" s="60"/>
      <c r="I58" s="62"/>
      <c r="J58" s="63" t="str">
        <f>IF(ISBLANK(I58),"",VLOOKUP($I58,'Event Inputs'!$D$4:'Event Inputs'!$J$895,2,FALSE))</f>
        <v/>
      </c>
      <c r="K58" s="65" t="str">
        <f>IF(ISBLANK(I58),"",VLOOKUP($I58,'Event Inputs'!$D$4:'Event Inputs'!$J$895,4,FALSE))</f>
        <v/>
      </c>
      <c r="L58" s="63" t="str">
        <f>IF(ISBLANK(I58),"",VLOOKUP($I58,'Event Inputs'!$D$4:'Event Inputs'!$J$895,3,FALSE))</f>
        <v/>
      </c>
    </row>
    <row r="59" spans="3:14" x14ac:dyDescent="0.35">
      <c r="C59" s="62"/>
      <c r="D59" s="63" t="str">
        <f>IF(ISBLANK(C59),"",VLOOKUP($C59,'Event Inputs'!$D$4:'Event Inputs'!$J$895,2,FALSE))</f>
        <v/>
      </c>
      <c r="E59" s="65" t="str">
        <f>IF(ISBLANK(C59),"",VLOOKUP($C59,'Event Inputs'!$D$4:'Event Inputs'!$J$895,4,FALSE))</f>
        <v/>
      </c>
      <c r="F59" s="63" t="str">
        <f>IF(ISBLANK(C59),"",VLOOKUP($C59,'Event Inputs'!$D$4:'Event Inputs'!$J$895,3,FALSE))</f>
        <v/>
      </c>
      <c r="H59" s="60"/>
      <c r="I59" s="62"/>
      <c r="J59" s="63" t="str">
        <f>IF(ISBLANK(I59),"",VLOOKUP($I59,'Event Inputs'!$D$4:'Event Inputs'!$J$895,2,FALSE))</f>
        <v/>
      </c>
      <c r="K59" s="65" t="str">
        <f>IF(ISBLANK(I59),"",VLOOKUP($I59,'Event Inputs'!$D$4:'Event Inputs'!$J$895,4,FALSE))</f>
        <v/>
      </c>
      <c r="L59" s="63" t="str">
        <f>IF(ISBLANK(I59),"",VLOOKUP($I59,'Event Inputs'!$D$4:'Event Inputs'!$J$895,3,FALSE))</f>
        <v/>
      </c>
    </row>
    <row r="60" spans="3:14" x14ac:dyDescent="0.35">
      <c r="C60" s="62"/>
      <c r="D60" s="63" t="str">
        <f>IF(ISBLANK(C60),"",VLOOKUP($C60,'Event Inputs'!$D$4:'Event Inputs'!$J$895,2,FALSE))</f>
        <v/>
      </c>
      <c r="E60" s="65" t="str">
        <f>IF(ISBLANK(C60),"",VLOOKUP($C60,'Event Inputs'!$D$4:'Event Inputs'!$J$895,4,FALSE))</f>
        <v/>
      </c>
      <c r="F60" s="63" t="str">
        <f>IF(ISBLANK(C60),"",VLOOKUP($C60,'Event Inputs'!$D$4:'Event Inputs'!$J$895,3,FALSE))</f>
        <v/>
      </c>
      <c r="H60" s="60"/>
      <c r="I60" s="62"/>
      <c r="J60" s="63" t="str">
        <f>IF(ISBLANK(I60),"",VLOOKUP($I60,'Event Inputs'!$D$4:'Event Inputs'!$J$895,2,FALSE))</f>
        <v/>
      </c>
      <c r="K60" s="65" t="str">
        <f>IF(ISBLANK(I60),"",VLOOKUP($I60,'Event Inputs'!$D$4:'Event Inputs'!$J$895,4,FALSE))</f>
        <v/>
      </c>
      <c r="L60" s="63" t="str">
        <f>IF(ISBLANK(I60),"",VLOOKUP($I60,'Event Inputs'!$D$4:'Event Inputs'!$J$895,3,FALSE))</f>
        <v/>
      </c>
    </row>
    <row r="61" spans="3:14" x14ac:dyDescent="0.35">
      <c r="C61" s="62"/>
      <c r="D61" s="63" t="str">
        <f>IF(ISBLANK(C61),"",VLOOKUP($C61,'Event Inputs'!$D$4:'Event Inputs'!$J$895,2,FALSE))</f>
        <v/>
      </c>
      <c r="E61" s="65" t="str">
        <f>IF(ISBLANK(C61),"",VLOOKUP($C61,'Event Inputs'!$D$4:'Event Inputs'!$J$895,4,FALSE))</f>
        <v/>
      </c>
      <c r="F61" s="63" t="str">
        <f>IF(ISBLANK(C61),"",VLOOKUP($C61,'Event Inputs'!$D$4:'Event Inputs'!$J$895,3,FALSE))</f>
        <v/>
      </c>
      <c r="H61" s="60"/>
      <c r="I61" s="62"/>
      <c r="J61" s="63" t="str">
        <f>IF(ISBLANK(I61),"",VLOOKUP($I61,'Event Inputs'!$D$4:'Event Inputs'!$J$895,2,FALSE))</f>
        <v/>
      </c>
      <c r="K61" s="65" t="str">
        <f>IF(ISBLANK(I61),"",VLOOKUP($I61,'Event Inputs'!$D$4:'Event Inputs'!$J$895,4,FALSE))</f>
        <v/>
      </c>
      <c r="L61" s="63" t="str">
        <f>IF(ISBLANK(I61),"",VLOOKUP($I61,'Event Inputs'!$D$4:'Event Inputs'!$J$895,3,FALSE))</f>
        <v/>
      </c>
    </row>
    <row r="62" spans="3:14" x14ac:dyDescent="0.35">
      <c r="C62" s="62"/>
      <c r="D62" s="63" t="str">
        <f>IF(ISBLANK(C62),"",VLOOKUP($C62,'Event Inputs'!$D$4:'Event Inputs'!$J$895,2,FALSE))</f>
        <v/>
      </c>
      <c r="E62" s="65" t="str">
        <f>IF(ISBLANK(C62),"",VLOOKUP($C62,'Event Inputs'!$D$4:'Event Inputs'!$J$895,4,FALSE))</f>
        <v/>
      </c>
      <c r="F62" s="63" t="str">
        <f>IF(ISBLANK(C62),"",VLOOKUP($C62,'Event Inputs'!$D$4:'Event Inputs'!$J$895,3,FALSE))</f>
        <v/>
      </c>
      <c r="H62" s="60"/>
      <c r="I62" s="62"/>
      <c r="J62" s="63" t="str">
        <f>IF(ISBLANK(I62),"",VLOOKUP($I62,'Event Inputs'!$D$4:'Event Inputs'!$J$895,2,FALSE))</f>
        <v/>
      </c>
      <c r="K62" s="65" t="str">
        <f>IF(ISBLANK(I62),"",VLOOKUP($I62,'Event Inputs'!$D$4:'Event Inputs'!$J$895,4,FALSE))</f>
        <v/>
      </c>
      <c r="L62" s="63" t="str">
        <f>IF(ISBLANK(I62),"",VLOOKUP($I62,'Event Inputs'!$D$4:'Event Inputs'!$J$895,3,FALSE))</f>
        <v/>
      </c>
    </row>
    <row r="63" spans="3:14" x14ac:dyDescent="0.35">
      <c r="C63" s="62"/>
      <c r="D63" s="63" t="str">
        <f>IF(ISBLANK(C63),"",VLOOKUP($C63,'Event Inputs'!$D$4:'Event Inputs'!$J$895,2,FALSE))</f>
        <v/>
      </c>
      <c r="E63" s="65" t="str">
        <f>IF(ISBLANK(C63),"",VLOOKUP($C63,'Event Inputs'!$D$4:'Event Inputs'!$J$895,4,FALSE))</f>
        <v/>
      </c>
      <c r="F63" s="63" t="str">
        <f>IF(ISBLANK(C63),"",VLOOKUP($C63,'Event Inputs'!$D$4:'Event Inputs'!$J$895,3,FALSE))</f>
        <v/>
      </c>
      <c r="H63" s="60"/>
      <c r="I63" s="62"/>
      <c r="J63" s="63" t="str">
        <f>IF(ISBLANK(I63),"",VLOOKUP($I63,'Event Inputs'!$D$4:'Event Inputs'!$J$895,2,FALSE))</f>
        <v/>
      </c>
      <c r="K63" s="65" t="str">
        <f>IF(ISBLANK(I63),"",VLOOKUP($I63,'Event Inputs'!$D$4:'Event Inputs'!$J$895,4,FALSE))</f>
        <v/>
      </c>
      <c r="L63" s="63" t="str">
        <f>IF(ISBLANK(I63),"",VLOOKUP($I63,'Event Inputs'!$D$4:'Event Inputs'!$J$895,3,FALSE))</f>
        <v/>
      </c>
    </row>
    <row r="64" spans="3:14" x14ac:dyDescent="0.35">
      <c r="C64" s="62"/>
      <c r="D64" s="63" t="str">
        <f>IF(ISBLANK(C64),"",VLOOKUP($C64,'Event Inputs'!$D$4:'Event Inputs'!$J$895,2,FALSE))</f>
        <v/>
      </c>
      <c r="E64" s="65" t="str">
        <f>IF(ISBLANK(C64),"",VLOOKUP($C64,'Event Inputs'!$D$4:'Event Inputs'!$J$895,4,FALSE))</f>
        <v/>
      </c>
      <c r="F64" s="63" t="str">
        <f>IF(ISBLANK(C64),"",VLOOKUP($C64,'Event Inputs'!$D$4:'Event Inputs'!$J$895,3,FALSE))</f>
        <v/>
      </c>
      <c r="H64" s="60"/>
      <c r="I64" s="62"/>
      <c r="J64" s="63" t="str">
        <f>IF(ISBLANK(I64),"",VLOOKUP($I64,'Event Inputs'!$D$4:'Event Inputs'!$J$895,2,FALSE))</f>
        <v/>
      </c>
      <c r="K64" s="65" t="str">
        <f>IF(ISBLANK(I64),"",VLOOKUP($I64,'Event Inputs'!$D$4:'Event Inputs'!$J$895,4,FALSE))</f>
        <v/>
      </c>
      <c r="L64" s="63" t="str">
        <f>IF(ISBLANK(I64),"",VLOOKUP($I64,'Event Inputs'!$D$4:'Event Inputs'!$J$895,3,FALSE))</f>
        <v/>
      </c>
    </row>
    <row r="65" spans="3:12" x14ac:dyDescent="0.35">
      <c r="C65" s="62"/>
      <c r="D65" s="63" t="str">
        <f>IF(ISBLANK(C65),"",VLOOKUP($C65,'Event Inputs'!$D$4:'Event Inputs'!$J$895,2,FALSE))</f>
        <v/>
      </c>
      <c r="E65" s="65" t="str">
        <f>IF(ISBLANK(C65),"",VLOOKUP($C65,'Event Inputs'!$D$4:'Event Inputs'!$J$895,4,FALSE))</f>
        <v/>
      </c>
      <c r="F65" s="63" t="str">
        <f>IF(ISBLANK(C65),"",VLOOKUP($C65,'Event Inputs'!$D$4:'Event Inputs'!$J$895,3,FALSE))</f>
        <v/>
      </c>
      <c r="H65" s="60"/>
      <c r="I65" s="62"/>
      <c r="J65" s="63" t="str">
        <f>IF(ISBLANK(I65),"",VLOOKUP($I65,'Event Inputs'!$D$4:'Event Inputs'!$J$895,2,FALSE))</f>
        <v/>
      </c>
      <c r="K65" s="65" t="str">
        <f>IF(ISBLANK(I65),"",VLOOKUP($I65,'Event Inputs'!$D$4:'Event Inputs'!$J$895,4,FALSE))</f>
        <v/>
      </c>
      <c r="L65" s="63" t="str">
        <f>IF(ISBLANK(I65),"",VLOOKUP($I65,'Event Inputs'!$D$4:'Event Inputs'!$J$895,3,FALSE))</f>
        <v/>
      </c>
    </row>
    <row r="66" spans="3:12" x14ac:dyDescent="0.35">
      <c r="C66" s="62"/>
      <c r="D66" s="63" t="str">
        <f>IF(ISBLANK(C66),"",VLOOKUP($C66,'Event Inputs'!$D$4:'Event Inputs'!$J$895,2,FALSE))</f>
        <v/>
      </c>
      <c r="E66" s="65" t="str">
        <f>IF(ISBLANK(C66),"",VLOOKUP($C66,'Event Inputs'!$D$4:'Event Inputs'!$J$895,4,FALSE))</f>
        <v/>
      </c>
      <c r="F66" s="63" t="str">
        <f>IF(ISBLANK(C66),"",VLOOKUP($C66,'Event Inputs'!$D$4:'Event Inputs'!$J$895,3,FALSE))</f>
        <v/>
      </c>
      <c r="H66" s="60"/>
      <c r="I66" s="62"/>
      <c r="J66" s="63" t="str">
        <f>IF(ISBLANK(I66),"",VLOOKUP($I66,'Event Inputs'!$D$4:'Event Inputs'!$J$895,2,FALSE))</f>
        <v/>
      </c>
      <c r="K66" s="65" t="str">
        <f>IF(ISBLANK(I66),"",VLOOKUP($I66,'Event Inputs'!$D$4:'Event Inputs'!$J$895,4,FALSE))</f>
        <v/>
      </c>
      <c r="L66" s="63" t="str">
        <f>IF(ISBLANK(I66),"",VLOOKUP($I66,'Event Inputs'!$D$4:'Event Inputs'!$J$895,3,FALSE))</f>
        <v/>
      </c>
    </row>
    <row r="67" spans="3:12" x14ac:dyDescent="0.35">
      <c r="C67" s="62"/>
      <c r="D67" s="63" t="str">
        <f>IF(ISBLANK(C67),"",VLOOKUP($C67,'Event Inputs'!$D$4:'Event Inputs'!$J$895,2,FALSE))</f>
        <v/>
      </c>
      <c r="E67" s="65" t="str">
        <f>IF(ISBLANK(C67),"",VLOOKUP($C67,'Event Inputs'!$D$4:'Event Inputs'!$J$895,4,FALSE))</f>
        <v/>
      </c>
      <c r="F67" s="63" t="str">
        <f>IF(ISBLANK(C67),"",VLOOKUP($C67,'Event Inputs'!$D$4:'Event Inputs'!$J$895,3,FALSE))</f>
        <v/>
      </c>
      <c r="H67" s="60"/>
      <c r="I67" s="62"/>
      <c r="J67" s="63" t="str">
        <f>IF(ISBLANK(I67),"",VLOOKUP($I67,'Event Inputs'!$D$4:'Event Inputs'!$J$895,2,FALSE))</f>
        <v/>
      </c>
      <c r="K67" s="65" t="str">
        <f>IF(ISBLANK(I67),"",VLOOKUP($I67,'Event Inputs'!$D$4:'Event Inputs'!$J$895,4,FALSE))</f>
        <v/>
      </c>
      <c r="L67" s="63" t="str">
        <f>IF(ISBLANK(I67),"",VLOOKUP($I67,'Event Inputs'!$D$4:'Event Inputs'!$J$895,3,FALSE))</f>
        <v/>
      </c>
    </row>
    <row r="68" spans="3:12" x14ac:dyDescent="0.35">
      <c r="C68" s="62"/>
      <c r="D68" s="63" t="str">
        <f>IF(ISBLANK(C68),"",VLOOKUP($C68,'Event Inputs'!$D$4:'Event Inputs'!$J$895,2,FALSE))</f>
        <v/>
      </c>
      <c r="E68" s="65" t="str">
        <f>IF(ISBLANK(C68),"",VLOOKUP($C68,'Event Inputs'!$D$4:'Event Inputs'!$J$895,4,FALSE))</f>
        <v/>
      </c>
      <c r="F68" s="63" t="str">
        <f>IF(ISBLANK(C68),"",VLOOKUP($C68,'Event Inputs'!$D$4:'Event Inputs'!$J$895,3,FALSE))</f>
        <v/>
      </c>
      <c r="H68" s="60"/>
      <c r="I68" s="62"/>
      <c r="J68" s="63" t="str">
        <f>IF(ISBLANK(I68),"",VLOOKUP($I68,'Event Inputs'!$D$4:'Event Inputs'!$J$895,2,FALSE))</f>
        <v/>
      </c>
      <c r="K68" s="65" t="str">
        <f>IF(ISBLANK(I68),"",VLOOKUP($I68,'Event Inputs'!$D$4:'Event Inputs'!$J$895,4,FALSE))</f>
        <v/>
      </c>
      <c r="L68" s="63" t="str">
        <f>IF(ISBLANK(I68),"",VLOOKUP($I68,'Event Inputs'!$D$4:'Event Inputs'!$J$895,3,FALSE))</f>
        <v/>
      </c>
    </row>
    <row r="69" spans="3:12" x14ac:dyDescent="0.35">
      <c r="C69" s="62"/>
      <c r="D69" s="63" t="str">
        <f>IF(ISBLANK(C69),"",VLOOKUP($C69,'Event Inputs'!$D$4:'Event Inputs'!$J$895,2,FALSE))</f>
        <v/>
      </c>
      <c r="E69" s="65" t="str">
        <f>IF(ISBLANK(C69),"",VLOOKUP($C69,'Event Inputs'!$D$4:'Event Inputs'!$J$895,4,FALSE))</f>
        <v/>
      </c>
      <c r="F69" s="63" t="str">
        <f>IF(ISBLANK(C69),"",VLOOKUP($C69,'Event Inputs'!$D$4:'Event Inputs'!$J$895,3,FALSE))</f>
        <v/>
      </c>
      <c r="H69" s="60"/>
      <c r="I69" s="62"/>
      <c r="J69" s="63" t="str">
        <f>IF(ISBLANK(I69),"",VLOOKUP($I69,'Event Inputs'!$D$4:'Event Inputs'!$J$895,2,FALSE))</f>
        <v/>
      </c>
      <c r="K69" s="65" t="str">
        <f>IF(ISBLANK(I69),"",VLOOKUP($I69,'Event Inputs'!$D$4:'Event Inputs'!$J$895,4,FALSE))</f>
        <v/>
      </c>
      <c r="L69" s="63" t="str">
        <f>IF(ISBLANK(I69),"",VLOOKUP($I69,'Event Inputs'!$D$4:'Event Inputs'!$J$895,3,FALSE))</f>
        <v/>
      </c>
    </row>
    <row r="70" spans="3:12" x14ac:dyDescent="0.35">
      <c r="C70" s="62"/>
      <c r="D70" s="63" t="str">
        <f>IF(ISBLANK(C70),"",VLOOKUP($C70,'Event Inputs'!$D$4:'Event Inputs'!$J$895,2,FALSE))</f>
        <v/>
      </c>
      <c r="E70" s="65" t="str">
        <f>IF(ISBLANK(C70),"",VLOOKUP($C70,'Event Inputs'!$D$4:'Event Inputs'!$J$895,4,FALSE))</f>
        <v/>
      </c>
      <c r="F70" s="63" t="str">
        <f>IF(ISBLANK(C70),"",VLOOKUP($C70,'Event Inputs'!$D$4:'Event Inputs'!$J$895,3,FALSE))</f>
        <v/>
      </c>
      <c r="H70" s="60"/>
      <c r="I70" s="62"/>
      <c r="J70" s="63" t="str">
        <f>IF(ISBLANK(I70),"",VLOOKUP($I70,'Event Inputs'!$D$4:'Event Inputs'!$J$895,2,FALSE))</f>
        <v/>
      </c>
      <c r="K70" s="65" t="str">
        <f>IF(ISBLANK(I70),"",VLOOKUP($I70,'Event Inputs'!$D$4:'Event Inputs'!$J$895,4,FALSE))</f>
        <v/>
      </c>
      <c r="L70" s="63" t="str">
        <f>IF(ISBLANK(I70),"",VLOOKUP($I70,'Event Inputs'!$D$4:'Event Inputs'!$J$895,3,FALSE))</f>
        <v/>
      </c>
    </row>
    <row r="71" spans="3:12" x14ac:dyDescent="0.35">
      <c r="C71" s="62"/>
      <c r="D71" s="63" t="str">
        <f>IF(ISBLANK(C71),"",VLOOKUP($C71,'Event Inputs'!$D$4:'Event Inputs'!$J$895,2,FALSE))</f>
        <v/>
      </c>
      <c r="E71" s="65" t="str">
        <f>IF(ISBLANK(C71),"",VLOOKUP($C71,'Event Inputs'!$D$4:'Event Inputs'!$J$895,4,FALSE))</f>
        <v/>
      </c>
      <c r="F71" s="63" t="str">
        <f>IF(ISBLANK(C71),"",VLOOKUP($C71,'Event Inputs'!$D$4:'Event Inputs'!$J$895,3,FALSE))</f>
        <v/>
      </c>
      <c r="H71" s="60"/>
      <c r="I71" s="62"/>
      <c r="J71" s="63" t="str">
        <f>IF(ISBLANK(I71),"",VLOOKUP($I71,'Event Inputs'!$D$4:'Event Inputs'!$J$895,2,FALSE))</f>
        <v/>
      </c>
      <c r="K71" s="65" t="str">
        <f>IF(ISBLANK(I71),"",VLOOKUP($I71,'Event Inputs'!$D$4:'Event Inputs'!$J$895,4,FALSE))</f>
        <v/>
      </c>
      <c r="L71" s="63" t="str">
        <f>IF(ISBLANK(I71),"",VLOOKUP($I71,'Event Inputs'!$D$4:'Event Inputs'!$J$895,3,FALSE))</f>
        <v/>
      </c>
    </row>
    <row r="72" spans="3:12" x14ac:dyDescent="0.35">
      <c r="C72" s="62"/>
      <c r="D72" s="63" t="str">
        <f>IF(ISBLANK(C72),"",VLOOKUP($C72,'Event Inputs'!$D$4:'Event Inputs'!$J$895,2,FALSE))</f>
        <v/>
      </c>
      <c r="E72" s="65" t="str">
        <f>IF(ISBLANK(C72),"",VLOOKUP($C72,'Event Inputs'!$D$4:'Event Inputs'!$J$895,4,FALSE))</f>
        <v/>
      </c>
      <c r="F72" s="63" t="str">
        <f>IF(ISBLANK(C72),"",VLOOKUP($C72,'Event Inputs'!$D$4:'Event Inputs'!$J$895,3,FALSE))</f>
        <v/>
      </c>
      <c r="H72" s="60"/>
      <c r="I72" s="62"/>
      <c r="J72" s="63" t="str">
        <f>IF(ISBLANK(I72),"",VLOOKUP($I72,'Event Inputs'!$D$4:'Event Inputs'!$J$895,2,FALSE))</f>
        <v/>
      </c>
      <c r="K72" s="65" t="str">
        <f>IF(ISBLANK(I72),"",VLOOKUP($I72,'Event Inputs'!$D$4:'Event Inputs'!$J$895,4,FALSE))</f>
        <v/>
      </c>
      <c r="L72" s="63" t="str">
        <f>IF(ISBLANK(I72),"",VLOOKUP($I72,'Event Inputs'!$D$4:'Event Inputs'!$J$895,3,FALSE))</f>
        <v/>
      </c>
    </row>
    <row r="73" spans="3:12" x14ac:dyDescent="0.35">
      <c r="C73" s="62"/>
      <c r="D73" s="63" t="str">
        <f>IF(ISBLANK(C73),"",VLOOKUP($C73,'Event Inputs'!$D$4:'Event Inputs'!$J$895,2,FALSE))</f>
        <v/>
      </c>
      <c r="E73" s="65" t="str">
        <f>IF(ISBLANK(C73),"",VLOOKUP($C73,'Event Inputs'!$D$4:'Event Inputs'!$J$895,4,FALSE))</f>
        <v/>
      </c>
      <c r="F73" s="63" t="str">
        <f>IF(ISBLANK(C73),"",VLOOKUP($C73,'Event Inputs'!$D$4:'Event Inputs'!$J$895,3,FALSE))</f>
        <v/>
      </c>
      <c r="H73" s="60"/>
      <c r="I73" s="62"/>
      <c r="J73" s="63" t="str">
        <f>IF(ISBLANK(I73),"",VLOOKUP($I73,'Event Inputs'!$D$4:'Event Inputs'!$J$895,2,FALSE))</f>
        <v/>
      </c>
      <c r="K73" s="65" t="str">
        <f>IF(ISBLANK(I73),"",VLOOKUP($I73,'Event Inputs'!$D$4:'Event Inputs'!$J$895,4,FALSE))</f>
        <v/>
      </c>
      <c r="L73" s="63" t="str">
        <f>IF(ISBLANK(I73),"",VLOOKUP($I73,'Event Inputs'!$D$4:'Event Inputs'!$J$895,3,FALSE))</f>
        <v/>
      </c>
    </row>
    <row r="74" spans="3:12" x14ac:dyDescent="0.35">
      <c r="C74" s="62"/>
      <c r="D74" s="63" t="str">
        <f>IF(ISBLANK(C74),"",VLOOKUP($C74,'Event Inputs'!$D$4:'Event Inputs'!$J$895,2,FALSE))</f>
        <v/>
      </c>
      <c r="E74" s="65" t="str">
        <f>IF(ISBLANK(C74),"",VLOOKUP($C74,'Event Inputs'!$D$4:'Event Inputs'!$J$895,4,FALSE))</f>
        <v/>
      </c>
      <c r="F74" s="63" t="str">
        <f>IF(ISBLANK(C74),"",VLOOKUP($C74,'Event Inputs'!$D$4:'Event Inputs'!$J$895,3,FALSE))</f>
        <v/>
      </c>
      <c r="H74" s="60"/>
      <c r="I74" s="62"/>
      <c r="J74" s="63" t="str">
        <f>IF(ISBLANK(I74),"",VLOOKUP($I74,'Event Inputs'!$D$4:'Event Inputs'!$J$895,2,FALSE))</f>
        <v/>
      </c>
      <c r="K74" s="65" t="str">
        <f>IF(ISBLANK(I74),"",VLOOKUP($I74,'Event Inputs'!$D$4:'Event Inputs'!$J$895,4,FALSE))</f>
        <v/>
      </c>
      <c r="L74" s="63" t="str">
        <f>IF(ISBLANK(I74),"",VLOOKUP($I74,'Event Inputs'!$D$4:'Event Inputs'!$J$895,3,FALSE))</f>
        <v/>
      </c>
    </row>
    <row r="75" spans="3:12" x14ac:dyDescent="0.35">
      <c r="C75" s="62"/>
      <c r="D75" s="63" t="str">
        <f>IF(ISBLANK(C75),"",VLOOKUP($C75,'Event Inputs'!$D$4:'Event Inputs'!$J$895,2,FALSE))</f>
        <v/>
      </c>
      <c r="E75" s="65" t="str">
        <f>IF(ISBLANK(C75),"",VLOOKUP($C75,'Event Inputs'!$D$4:'Event Inputs'!$J$895,4,FALSE))</f>
        <v/>
      </c>
      <c r="F75" s="63" t="str">
        <f>IF(ISBLANK(C75),"",VLOOKUP($C75,'Event Inputs'!$D$4:'Event Inputs'!$J$895,3,FALSE))</f>
        <v/>
      </c>
      <c r="H75" s="60"/>
      <c r="I75" s="62"/>
      <c r="J75" s="63" t="str">
        <f>IF(ISBLANK(I75),"",VLOOKUP($I75,'Event Inputs'!$D$4:'Event Inputs'!$J$895,2,FALSE))</f>
        <v/>
      </c>
      <c r="K75" s="65" t="str">
        <f>IF(ISBLANK(I75),"",VLOOKUP($I75,'Event Inputs'!$D$4:'Event Inputs'!$J$895,4,FALSE))</f>
        <v/>
      </c>
      <c r="L75" s="63" t="str">
        <f>IF(ISBLANK(I75),"",VLOOKUP($I75,'Event Inputs'!$D$4:'Event Inputs'!$J$895,3,FALSE))</f>
        <v/>
      </c>
    </row>
    <row r="76" spans="3:12" x14ac:dyDescent="0.35">
      <c r="C76" s="62"/>
      <c r="D76" s="63" t="str">
        <f>IF(ISBLANK(C76),"",VLOOKUP($C76,'Event Inputs'!$D$4:'Event Inputs'!$J$895,2,FALSE))</f>
        <v/>
      </c>
      <c r="E76" s="65" t="str">
        <f>IF(ISBLANK(C76),"",VLOOKUP($C76,'Event Inputs'!$D$4:'Event Inputs'!$J$895,4,FALSE))</f>
        <v/>
      </c>
      <c r="F76" s="63" t="str">
        <f>IF(ISBLANK(C76),"",VLOOKUP($C76,'Event Inputs'!$D$4:'Event Inputs'!$J$895,3,FALSE))</f>
        <v/>
      </c>
      <c r="H76" s="60"/>
      <c r="I76" s="62"/>
      <c r="J76" s="63" t="str">
        <f>IF(ISBLANK(I76),"",VLOOKUP($I76,'Event Inputs'!$D$4:'Event Inputs'!$J$895,2,FALSE))</f>
        <v/>
      </c>
      <c r="K76" s="65" t="str">
        <f>IF(ISBLANK(I76),"",VLOOKUP($I76,'Event Inputs'!$D$4:'Event Inputs'!$J$895,4,FALSE))</f>
        <v/>
      </c>
      <c r="L76" s="63" t="str">
        <f>IF(ISBLANK(I76),"",VLOOKUP($I76,'Event Inputs'!$D$4:'Event Inputs'!$J$895,3,FALSE))</f>
        <v/>
      </c>
    </row>
    <row r="77" spans="3:12" x14ac:dyDescent="0.35">
      <c r="C77" s="62"/>
      <c r="D77" s="63" t="str">
        <f>IF(ISBLANK(C77),"",VLOOKUP($C77,'Event Inputs'!$D$4:'Event Inputs'!$J$895,2,FALSE))</f>
        <v/>
      </c>
      <c r="E77" s="65" t="str">
        <f>IF(ISBLANK(C77),"",VLOOKUP($C77,'Event Inputs'!$D$4:'Event Inputs'!$J$895,4,FALSE))</f>
        <v/>
      </c>
      <c r="F77" s="63" t="str">
        <f>IF(ISBLANK(C77),"",VLOOKUP($C77,'Event Inputs'!$D$4:'Event Inputs'!$J$895,3,FALSE))</f>
        <v/>
      </c>
      <c r="H77" s="60"/>
      <c r="I77" s="62"/>
      <c r="J77" s="63" t="str">
        <f>IF(ISBLANK(I77),"",VLOOKUP($I77,'Event Inputs'!$D$4:'Event Inputs'!$J$895,2,FALSE))</f>
        <v/>
      </c>
      <c r="K77" s="65" t="str">
        <f>IF(ISBLANK(I77),"",VLOOKUP($I77,'Event Inputs'!$D$4:'Event Inputs'!$J$895,4,FALSE))</f>
        <v/>
      </c>
      <c r="L77" s="63" t="str">
        <f>IF(ISBLANK(I77),"",VLOOKUP($I77,'Event Inputs'!$D$4:'Event Inputs'!$J$895,3,FALSE))</f>
        <v/>
      </c>
    </row>
    <row r="78" spans="3:12" x14ac:dyDescent="0.35">
      <c r="C78" s="62"/>
      <c r="D78" s="63" t="str">
        <f>IF(ISBLANK(C78),"",VLOOKUP($C78,'Event Inputs'!$D$4:'Event Inputs'!$J$895,2,FALSE))</f>
        <v/>
      </c>
      <c r="E78" s="65" t="str">
        <f>IF(ISBLANK(C78),"",VLOOKUP($C78,'Event Inputs'!$D$4:'Event Inputs'!$J$895,4,FALSE))</f>
        <v/>
      </c>
      <c r="F78" s="63" t="str">
        <f>IF(ISBLANK(C78),"",VLOOKUP($C78,'Event Inputs'!$D$4:'Event Inputs'!$J$895,3,FALSE))</f>
        <v/>
      </c>
      <c r="H78" s="60"/>
      <c r="I78" s="62"/>
      <c r="J78" s="63" t="str">
        <f>IF(ISBLANK(I78),"",VLOOKUP($I78,'Event Inputs'!$D$4:'Event Inputs'!$J$895,2,FALSE))</f>
        <v/>
      </c>
      <c r="K78" s="65" t="str">
        <f>IF(ISBLANK(I78),"",VLOOKUP($I78,'Event Inputs'!$D$4:'Event Inputs'!$J$895,4,FALSE))</f>
        <v/>
      </c>
      <c r="L78" s="63" t="str">
        <f>IF(ISBLANK(I78),"",VLOOKUP($I78,'Event Inputs'!$D$4:'Event Inputs'!$J$895,3,FALSE))</f>
        <v/>
      </c>
    </row>
    <row r="79" spans="3:12" x14ac:dyDescent="0.35">
      <c r="C79" s="62"/>
      <c r="D79" s="63" t="str">
        <f>IF(ISBLANK(C79),"",VLOOKUP($C79,'Event Inputs'!$D$4:'Event Inputs'!$J$895,2,FALSE))</f>
        <v/>
      </c>
      <c r="E79" s="65" t="str">
        <f>IF(ISBLANK(C79),"",VLOOKUP($C79,'Event Inputs'!$D$4:'Event Inputs'!$J$895,4,FALSE))</f>
        <v/>
      </c>
      <c r="F79" s="63" t="str">
        <f>IF(ISBLANK(C79),"",VLOOKUP($C79,'Event Inputs'!$D$4:'Event Inputs'!$J$895,3,FALSE))</f>
        <v/>
      </c>
      <c r="H79" s="60"/>
      <c r="I79" s="62"/>
      <c r="J79" s="63" t="str">
        <f>IF(ISBLANK(I79),"",VLOOKUP($I79,'Event Inputs'!$D$4:'Event Inputs'!$J$895,2,FALSE))</f>
        <v/>
      </c>
      <c r="K79" s="65" t="str">
        <f>IF(ISBLANK(I79),"",VLOOKUP($I79,'Event Inputs'!$D$4:'Event Inputs'!$J$895,4,FALSE))</f>
        <v/>
      </c>
      <c r="L79" s="63" t="str">
        <f>IF(ISBLANK(I79),"",VLOOKUP($I79,'Event Inputs'!$D$4:'Event Inputs'!$J$895,3,FALSE))</f>
        <v/>
      </c>
    </row>
    <row r="80" spans="3:12" x14ac:dyDescent="0.35">
      <c r="C80" s="62"/>
      <c r="D80" s="63" t="str">
        <f>IF(ISBLANK(C80),"",VLOOKUP($C80,'Event Inputs'!$D$4:'Event Inputs'!$J$895,2,FALSE))</f>
        <v/>
      </c>
      <c r="E80" s="65" t="str">
        <f>IF(ISBLANK(C80),"",VLOOKUP($C80,'Event Inputs'!$D$4:'Event Inputs'!$J$895,4,FALSE))</f>
        <v/>
      </c>
      <c r="F80" s="63" t="str">
        <f>IF(ISBLANK(C80),"",VLOOKUP($C80,'Event Inputs'!$D$4:'Event Inputs'!$J$895,3,FALSE))</f>
        <v/>
      </c>
      <c r="H80" s="60"/>
      <c r="I80" s="62"/>
      <c r="J80" s="63" t="str">
        <f>IF(ISBLANK(I80),"",VLOOKUP($I80,'Event Inputs'!$D$4:'Event Inputs'!$J$895,2,FALSE))</f>
        <v/>
      </c>
      <c r="K80" s="65" t="str">
        <f>IF(ISBLANK(I80),"",VLOOKUP($I80,'Event Inputs'!$D$4:'Event Inputs'!$J$895,4,FALSE))</f>
        <v/>
      </c>
      <c r="L80" s="63" t="str">
        <f>IF(ISBLANK(I80),"",VLOOKUP($I80,'Event Inputs'!$D$4:'Event Inputs'!$J$895,3,FALSE))</f>
        <v/>
      </c>
    </row>
    <row r="81" spans="3:12" x14ac:dyDescent="0.35">
      <c r="C81" s="62"/>
      <c r="D81" s="63" t="str">
        <f>IF(ISBLANK(C81),"",VLOOKUP($C81,'Event Inputs'!$D$4:'Event Inputs'!$J$895,2,FALSE))</f>
        <v/>
      </c>
      <c r="E81" s="65" t="str">
        <f>IF(ISBLANK(C81),"",VLOOKUP($C81,'Event Inputs'!$D$4:'Event Inputs'!$J$895,4,FALSE))</f>
        <v/>
      </c>
      <c r="F81" s="63" t="str">
        <f>IF(ISBLANK(C81),"",VLOOKUP($C81,'Event Inputs'!$D$4:'Event Inputs'!$J$895,3,FALSE))</f>
        <v/>
      </c>
      <c r="H81" s="60"/>
      <c r="I81" s="62"/>
      <c r="J81" s="63" t="str">
        <f>IF(ISBLANK(I81),"",VLOOKUP($I81,'Event Inputs'!$D$4:'Event Inputs'!$J$895,2,FALSE))</f>
        <v/>
      </c>
      <c r="K81" s="65" t="str">
        <f>IF(ISBLANK(I81),"",VLOOKUP($I81,'Event Inputs'!$D$4:'Event Inputs'!$J$895,4,FALSE))</f>
        <v/>
      </c>
      <c r="L81" s="63" t="str">
        <f>IF(ISBLANK(I81),"",VLOOKUP($I81,'Event Inputs'!$D$4:'Event Inputs'!$J$895,3,FALSE))</f>
        <v/>
      </c>
    </row>
    <row r="82" spans="3:12" x14ac:dyDescent="0.35">
      <c r="C82" s="62"/>
      <c r="D82" s="63" t="str">
        <f>IF(ISBLANK(C82),"",VLOOKUP($C82,'Event Inputs'!$D$4:'Event Inputs'!$J$895,2,FALSE))</f>
        <v/>
      </c>
      <c r="E82" s="65" t="str">
        <f>IF(ISBLANK(C82),"",VLOOKUP($C82,'Event Inputs'!$D$4:'Event Inputs'!$J$895,4,FALSE))</f>
        <v/>
      </c>
      <c r="F82" s="63" t="str">
        <f>IF(ISBLANK(C82),"",VLOOKUP($C82,'Event Inputs'!$D$4:'Event Inputs'!$J$895,3,FALSE))</f>
        <v/>
      </c>
      <c r="H82" s="60"/>
      <c r="I82" s="62"/>
      <c r="J82" s="63" t="str">
        <f>IF(ISBLANK(I82),"",VLOOKUP($I82,'Event Inputs'!$D$4:'Event Inputs'!$J$895,2,FALSE))</f>
        <v/>
      </c>
      <c r="K82" s="65" t="str">
        <f>IF(ISBLANK(I82),"",VLOOKUP($I82,'Event Inputs'!$D$4:'Event Inputs'!$J$895,4,FALSE))</f>
        <v/>
      </c>
      <c r="L82" s="63" t="str">
        <f>IF(ISBLANK(I82),"",VLOOKUP($I82,'Event Inputs'!$D$4:'Event Inputs'!$J$895,3,FALSE))</f>
        <v/>
      </c>
    </row>
    <row r="83" spans="3:12" x14ac:dyDescent="0.35">
      <c r="C83" s="62"/>
      <c r="D83" s="63" t="str">
        <f>IF(ISBLANK(C83),"",VLOOKUP($C83,'Event Inputs'!$D$4:'Event Inputs'!$J$895,2,FALSE))</f>
        <v/>
      </c>
      <c r="E83" s="65" t="str">
        <f>IF(ISBLANK(C83),"",VLOOKUP($C83,'Event Inputs'!$D$4:'Event Inputs'!$J$895,4,FALSE))</f>
        <v/>
      </c>
      <c r="F83" s="63" t="str">
        <f>IF(ISBLANK(C83),"",VLOOKUP($C83,'Event Inputs'!$D$4:'Event Inputs'!$J$895,3,FALSE))</f>
        <v/>
      </c>
      <c r="H83" s="60"/>
      <c r="I83" s="62"/>
      <c r="J83" s="63" t="str">
        <f>IF(ISBLANK(I83),"",VLOOKUP($I83,'Event Inputs'!$D$4:'Event Inputs'!$J$895,2,FALSE))</f>
        <v/>
      </c>
      <c r="K83" s="65" t="str">
        <f>IF(ISBLANK(I83),"",VLOOKUP($I83,'Event Inputs'!$D$4:'Event Inputs'!$J$895,4,FALSE))</f>
        <v/>
      </c>
      <c r="L83" s="63" t="str">
        <f>IF(ISBLANK(I83),"",VLOOKUP($I83,'Event Inputs'!$D$4:'Event Inputs'!$J$895,3,FALSE))</f>
        <v/>
      </c>
    </row>
    <row r="84" spans="3:12" x14ac:dyDescent="0.35">
      <c r="C84" s="62"/>
      <c r="D84" s="63" t="str">
        <f>IF(ISBLANK(C84),"",VLOOKUP($C84,'Event Inputs'!$D$4:'Event Inputs'!$J$895,2,FALSE))</f>
        <v/>
      </c>
      <c r="E84" s="65" t="str">
        <f>IF(ISBLANK(C84),"",VLOOKUP($C84,'Event Inputs'!$D$4:'Event Inputs'!$J$895,4,FALSE))</f>
        <v/>
      </c>
      <c r="F84" s="63" t="str">
        <f>IF(ISBLANK(C84),"",VLOOKUP($C84,'Event Inputs'!$D$4:'Event Inputs'!$J$895,3,FALSE))</f>
        <v/>
      </c>
      <c r="H84" s="60"/>
      <c r="I84" s="62"/>
      <c r="J84" s="63" t="str">
        <f>IF(ISBLANK(I84),"",VLOOKUP($I84,'Event Inputs'!$D$4:'Event Inputs'!$J$895,2,FALSE))</f>
        <v/>
      </c>
      <c r="K84" s="65" t="str">
        <f>IF(ISBLANK(I84),"",VLOOKUP($I84,'Event Inputs'!$D$4:'Event Inputs'!$J$895,4,FALSE))</f>
        <v/>
      </c>
      <c r="L84" s="63" t="str">
        <f>IF(ISBLANK(I84),"",VLOOKUP($I84,'Event Inputs'!$D$4:'Event Inputs'!$J$895,3,FALSE))</f>
        <v/>
      </c>
    </row>
    <row r="85" spans="3:12" x14ac:dyDescent="0.35">
      <c r="C85" s="62"/>
      <c r="D85" s="63" t="str">
        <f>IF(ISBLANK(C85),"",VLOOKUP($C85,'Event Inputs'!$D$4:'Event Inputs'!$J$895,2,FALSE))</f>
        <v/>
      </c>
      <c r="E85" s="65" t="str">
        <f>IF(ISBLANK(C85),"",VLOOKUP($C85,'Event Inputs'!$D$4:'Event Inputs'!$J$895,4,FALSE))</f>
        <v/>
      </c>
      <c r="F85" s="63" t="str">
        <f>IF(ISBLANK(C85),"",VLOOKUP($C85,'Event Inputs'!$D$4:'Event Inputs'!$J$895,3,FALSE))</f>
        <v/>
      </c>
      <c r="H85" s="60"/>
      <c r="I85" s="62"/>
      <c r="J85" s="63" t="str">
        <f>IF(ISBLANK(I85),"",VLOOKUP($I85,'Event Inputs'!$D$4:'Event Inputs'!$J$895,2,FALSE))</f>
        <v/>
      </c>
      <c r="K85" s="65" t="str">
        <f>IF(ISBLANK(I85),"",VLOOKUP($I85,'Event Inputs'!$D$4:'Event Inputs'!$J$895,4,FALSE))</f>
        <v/>
      </c>
      <c r="L85" s="63" t="str">
        <f>IF(ISBLANK(I85),"",VLOOKUP($I85,'Event Inputs'!$D$4:'Event Inputs'!$J$895,3,FALSE))</f>
        <v/>
      </c>
    </row>
    <row r="86" spans="3:12" x14ac:dyDescent="0.35">
      <c r="C86" s="62"/>
      <c r="D86" s="63" t="str">
        <f>IF(ISBLANK(C86),"",VLOOKUP($C86,'Event Inputs'!$D$4:'Event Inputs'!$J$895,2,FALSE))</f>
        <v/>
      </c>
      <c r="E86" s="65" t="str">
        <f>IF(ISBLANK(C86),"",VLOOKUP($C86,'Event Inputs'!$D$4:'Event Inputs'!$J$895,4,FALSE))</f>
        <v/>
      </c>
      <c r="F86" s="63" t="str">
        <f>IF(ISBLANK(C86),"",VLOOKUP($C86,'Event Inputs'!$D$4:'Event Inputs'!$J$895,3,FALSE))</f>
        <v/>
      </c>
      <c r="H86" s="60"/>
      <c r="I86" s="62"/>
      <c r="J86" s="63" t="str">
        <f>IF(ISBLANK(I86),"",VLOOKUP($I86,'Event Inputs'!$D$4:'Event Inputs'!$J$895,2,FALSE))</f>
        <v/>
      </c>
      <c r="K86" s="65" t="str">
        <f>IF(ISBLANK(I86),"",VLOOKUP($I86,'Event Inputs'!$D$4:'Event Inputs'!$J$895,4,FALSE))</f>
        <v/>
      </c>
      <c r="L86" s="63" t="str">
        <f>IF(ISBLANK(I86),"",VLOOKUP($I86,'Event Inputs'!$D$4:'Event Inputs'!$J$895,3,FALSE))</f>
        <v/>
      </c>
    </row>
    <row r="87" spans="3:12" x14ac:dyDescent="0.35">
      <c r="C87" s="62"/>
      <c r="D87" s="63" t="str">
        <f>IF(ISBLANK(C87),"",VLOOKUP($C87,'Event Inputs'!$D$4:'Event Inputs'!$J$895,2,FALSE))</f>
        <v/>
      </c>
      <c r="E87" s="65" t="str">
        <f>IF(ISBLANK(C87),"",VLOOKUP($C87,'Event Inputs'!$D$4:'Event Inputs'!$J$895,4,FALSE))</f>
        <v/>
      </c>
      <c r="F87" s="63" t="str">
        <f>IF(ISBLANK(C87),"",VLOOKUP($C87,'Event Inputs'!$D$4:'Event Inputs'!$J$895,3,FALSE))</f>
        <v/>
      </c>
      <c r="H87" s="60"/>
      <c r="I87" s="62"/>
      <c r="J87" s="63" t="str">
        <f>IF(ISBLANK(I87),"",VLOOKUP($I87,'Event Inputs'!$D$4:'Event Inputs'!$J$895,2,FALSE))</f>
        <v/>
      </c>
      <c r="K87" s="65" t="str">
        <f>IF(ISBLANK(I87),"",VLOOKUP($I87,'Event Inputs'!$D$4:'Event Inputs'!$J$895,4,FALSE))</f>
        <v/>
      </c>
      <c r="L87" s="63" t="str">
        <f>IF(ISBLANK(I87),"",VLOOKUP($I87,'Event Inputs'!$D$4:'Event Inputs'!$J$895,3,FALSE))</f>
        <v/>
      </c>
    </row>
    <row r="88" spans="3:12" x14ac:dyDescent="0.35">
      <c r="C88" s="62"/>
      <c r="D88" s="63" t="str">
        <f>IF(ISBLANK(C88),"",VLOOKUP($C88,'Event Inputs'!$D$4:'Event Inputs'!$J$895,2,FALSE))</f>
        <v/>
      </c>
      <c r="E88" s="65" t="str">
        <f>IF(ISBLANK(C88),"",VLOOKUP($C88,'Event Inputs'!$D$4:'Event Inputs'!$J$895,4,FALSE))</f>
        <v/>
      </c>
      <c r="F88" s="63" t="str">
        <f>IF(ISBLANK(C88),"",VLOOKUP($C88,'Event Inputs'!$D$4:'Event Inputs'!$J$895,3,FALSE))</f>
        <v/>
      </c>
      <c r="H88" s="60"/>
      <c r="I88" s="62"/>
      <c r="J88" s="63" t="str">
        <f>IF(ISBLANK(I88),"",VLOOKUP($I88,'Event Inputs'!$D$4:'Event Inputs'!$J$895,2,FALSE))</f>
        <v/>
      </c>
      <c r="K88" s="65" t="str">
        <f>IF(ISBLANK(I88),"",VLOOKUP($I88,'Event Inputs'!$D$4:'Event Inputs'!$J$895,4,FALSE))</f>
        <v/>
      </c>
      <c r="L88" s="63" t="str">
        <f>IF(ISBLANK(I88),"",VLOOKUP($I88,'Event Inputs'!$D$4:'Event Inputs'!$J$895,3,FALSE))</f>
        <v/>
      </c>
    </row>
    <row r="89" spans="3:12" x14ac:dyDescent="0.35">
      <c r="C89" s="62"/>
      <c r="D89" s="63" t="str">
        <f>IF(ISBLANK(C89),"",VLOOKUP($C89,'Event Inputs'!$D$4:'Event Inputs'!$J$895,2,FALSE))</f>
        <v/>
      </c>
      <c r="E89" s="65" t="str">
        <f>IF(ISBLANK(C89),"",VLOOKUP($C89,'Event Inputs'!$D$4:'Event Inputs'!$J$895,4,FALSE))</f>
        <v/>
      </c>
      <c r="F89" s="63" t="str">
        <f>IF(ISBLANK(C89),"",VLOOKUP($C89,'Event Inputs'!$D$4:'Event Inputs'!$J$895,3,FALSE))</f>
        <v/>
      </c>
      <c r="H89" s="60"/>
      <c r="I89" s="62"/>
      <c r="J89" s="63" t="str">
        <f>IF(ISBLANK(I89),"",VLOOKUP($I89,'Event Inputs'!$D$4:'Event Inputs'!$J$895,2,FALSE))</f>
        <v/>
      </c>
      <c r="K89" s="65" t="str">
        <f>IF(ISBLANK(I89),"",VLOOKUP($I89,'Event Inputs'!$D$4:'Event Inputs'!$J$895,4,FALSE))</f>
        <v/>
      </c>
      <c r="L89" s="63" t="str">
        <f>IF(ISBLANK(I89),"",VLOOKUP($I89,'Event Inputs'!$D$4:'Event Inputs'!$J$895,3,FALSE))</f>
        <v/>
      </c>
    </row>
    <row r="90" spans="3:12" x14ac:dyDescent="0.35">
      <c r="C90" s="62"/>
      <c r="D90" s="63" t="str">
        <f>IF(ISBLANK(C90),"",VLOOKUP($C90,'Event Inputs'!$D$4:'Event Inputs'!$J$895,2,FALSE))</f>
        <v/>
      </c>
      <c r="E90" s="65" t="str">
        <f>IF(ISBLANK(C90),"",VLOOKUP($C90,'Event Inputs'!$D$4:'Event Inputs'!$J$895,4,FALSE))</f>
        <v/>
      </c>
      <c r="F90" s="63" t="str">
        <f>IF(ISBLANK(C90),"",VLOOKUP($C90,'Event Inputs'!$D$4:'Event Inputs'!$J$895,3,FALSE))</f>
        <v/>
      </c>
      <c r="H90" s="60"/>
      <c r="I90" s="62"/>
      <c r="J90" s="63" t="str">
        <f>IF(ISBLANK(I90),"",VLOOKUP($I90,'Event Inputs'!$D$4:'Event Inputs'!$J$895,2,FALSE))</f>
        <v/>
      </c>
      <c r="K90" s="65" t="str">
        <f>IF(ISBLANK(I90),"",VLOOKUP($I90,'Event Inputs'!$D$4:'Event Inputs'!$J$895,4,FALSE))</f>
        <v/>
      </c>
      <c r="L90" s="63" t="str">
        <f>IF(ISBLANK(I90),"",VLOOKUP($I90,'Event Inputs'!$D$4:'Event Inputs'!$J$895,3,FALSE))</f>
        <v/>
      </c>
    </row>
    <row r="91" spans="3:12" x14ac:dyDescent="0.35">
      <c r="C91" s="62"/>
      <c r="D91" s="63" t="str">
        <f>IF(ISBLANK(C91),"",VLOOKUP($C91,'Event Inputs'!$D$4:'Event Inputs'!$J$895,2,FALSE))</f>
        <v/>
      </c>
      <c r="E91" s="65" t="str">
        <f>IF(ISBLANK(C91),"",VLOOKUP($C91,'Event Inputs'!$D$4:'Event Inputs'!$J$895,4,FALSE))</f>
        <v/>
      </c>
      <c r="F91" s="63" t="str">
        <f>IF(ISBLANK(C91),"",VLOOKUP($C91,'Event Inputs'!$D$4:'Event Inputs'!$J$895,3,FALSE))</f>
        <v/>
      </c>
      <c r="H91" s="60"/>
      <c r="I91" s="62"/>
      <c r="J91" s="63" t="str">
        <f>IF(ISBLANK(I91),"",VLOOKUP($I91,'Event Inputs'!$D$4:'Event Inputs'!$J$895,2,FALSE))</f>
        <v/>
      </c>
      <c r="K91" s="65" t="str">
        <f>IF(ISBLANK(I91),"",VLOOKUP($I91,'Event Inputs'!$D$4:'Event Inputs'!$J$895,4,FALSE))</f>
        <v/>
      </c>
      <c r="L91" s="63" t="str">
        <f>IF(ISBLANK(I91),"",VLOOKUP($I91,'Event Inputs'!$D$4:'Event Inputs'!$J$895,3,FALSE))</f>
        <v/>
      </c>
    </row>
    <row r="92" spans="3:12" x14ac:dyDescent="0.35">
      <c r="C92" s="62"/>
      <c r="D92" s="63" t="str">
        <f>IF(ISBLANK(C92),"",VLOOKUP($C92,'Event Inputs'!$D$4:'Event Inputs'!$J$895,2,FALSE))</f>
        <v/>
      </c>
      <c r="E92" s="65" t="str">
        <f>IF(ISBLANK(C92),"",VLOOKUP($C92,'Event Inputs'!$D$4:'Event Inputs'!$J$895,4,FALSE))</f>
        <v/>
      </c>
      <c r="F92" s="63" t="str">
        <f>IF(ISBLANK(C92),"",VLOOKUP($C92,'Event Inputs'!$D$4:'Event Inputs'!$J$895,3,FALSE))</f>
        <v/>
      </c>
      <c r="H92" s="60"/>
      <c r="I92" s="62"/>
      <c r="J92" s="63" t="str">
        <f>IF(ISBLANK(I92),"",VLOOKUP($I92,'Event Inputs'!$D$4:'Event Inputs'!$J$895,2,FALSE))</f>
        <v/>
      </c>
      <c r="K92" s="65" t="str">
        <f>IF(ISBLANK(I92),"",VLOOKUP($I92,'Event Inputs'!$D$4:'Event Inputs'!$J$895,4,FALSE))</f>
        <v/>
      </c>
      <c r="L92" s="63" t="str">
        <f>IF(ISBLANK(I92),"",VLOOKUP($I92,'Event Inputs'!$D$4:'Event Inputs'!$J$895,3,FALSE))</f>
        <v/>
      </c>
    </row>
    <row r="93" spans="3:12" x14ac:dyDescent="0.35">
      <c r="C93" s="62"/>
      <c r="D93" s="63" t="str">
        <f>IF(ISBLANK(C93),"",VLOOKUP($C93,'Event Inputs'!$D$4:'Event Inputs'!$J$895,2,FALSE))</f>
        <v/>
      </c>
      <c r="E93" s="65" t="str">
        <f>IF(ISBLANK(C93),"",VLOOKUP($C93,'Event Inputs'!$D$4:'Event Inputs'!$J$895,4,FALSE))</f>
        <v/>
      </c>
      <c r="F93" s="63" t="str">
        <f>IF(ISBLANK(C93),"",VLOOKUP($C93,'Event Inputs'!$D$4:'Event Inputs'!$J$895,3,FALSE))</f>
        <v/>
      </c>
      <c r="H93" s="60"/>
      <c r="I93" s="62"/>
      <c r="J93" s="63" t="str">
        <f>IF(ISBLANK(I93),"",VLOOKUP($I93,'Event Inputs'!$D$4:'Event Inputs'!$J$895,2,FALSE))</f>
        <v/>
      </c>
      <c r="K93" s="65" t="str">
        <f>IF(ISBLANK(I93),"",VLOOKUP($I93,'Event Inputs'!$D$4:'Event Inputs'!$J$895,4,FALSE))</f>
        <v/>
      </c>
      <c r="L93" s="63" t="str">
        <f>IF(ISBLANK(I93),"",VLOOKUP($I93,'Event Inputs'!$D$4:'Event Inputs'!$J$895,3,FALSE))</f>
        <v/>
      </c>
    </row>
    <row r="94" spans="3:12" x14ac:dyDescent="0.35">
      <c r="C94" s="62"/>
      <c r="D94" s="63" t="str">
        <f>IF(ISBLANK(C94),"",VLOOKUP($C94,'Event Inputs'!$D$4:'Event Inputs'!$J$895,2,FALSE))</f>
        <v/>
      </c>
      <c r="E94" s="65" t="str">
        <f>IF(ISBLANK(C94),"",VLOOKUP($C94,'Event Inputs'!$D$4:'Event Inputs'!$J$895,4,FALSE))</f>
        <v/>
      </c>
      <c r="F94" s="63" t="str">
        <f>IF(ISBLANK(C94),"",VLOOKUP($C94,'Event Inputs'!$D$4:'Event Inputs'!$J$895,3,FALSE))</f>
        <v/>
      </c>
      <c r="H94" s="60"/>
      <c r="I94" s="62"/>
      <c r="J94" s="63" t="str">
        <f>IF(ISBLANK(I94),"",VLOOKUP($I94,'Event Inputs'!$D$4:'Event Inputs'!$J$895,2,FALSE))</f>
        <v/>
      </c>
      <c r="K94" s="65" t="str">
        <f>IF(ISBLANK(I94),"",VLOOKUP($I94,'Event Inputs'!$D$4:'Event Inputs'!$J$895,4,FALSE))</f>
        <v/>
      </c>
      <c r="L94" s="63" t="str">
        <f>IF(ISBLANK(I94),"",VLOOKUP($I94,'Event Inputs'!$D$4:'Event Inputs'!$J$895,3,FALSE))</f>
        <v/>
      </c>
    </row>
    <row r="95" spans="3:12" x14ac:dyDescent="0.35">
      <c r="C95" s="62"/>
      <c r="D95" s="63" t="str">
        <f>IF(ISBLANK(C95),"",VLOOKUP($C95,'Event Inputs'!$D$4:'Event Inputs'!$J$895,2,FALSE))</f>
        <v/>
      </c>
      <c r="E95" s="65" t="str">
        <f>IF(ISBLANK(C95),"",VLOOKUP($C95,'Event Inputs'!$D$4:'Event Inputs'!$J$895,4,FALSE))</f>
        <v/>
      </c>
      <c r="F95" s="63" t="str">
        <f>IF(ISBLANK(C95),"",VLOOKUP($C95,'Event Inputs'!$D$4:'Event Inputs'!$J$895,3,FALSE))</f>
        <v/>
      </c>
      <c r="H95" s="60"/>
      <c r="I95" s="62"/>
      <c r="J95" s="63" t="str">
        <f>IF(ISBLANK(I95),"",VLOOKUP($I95,'Event Inputs'!$D$4:'Event Inputs'!$J$895,2,FALSE))</f>
        <v/>
      </c>
      <c r="K95" s="65" t="str">
        <f>IF(ISBLANK(I95),"",VLOOKUP($I95,'Event Inputs'!$D$4:'Event Inputs'!$J$895,4,FALSE))</f>
        <v/>
      </c>
      <c r="L95" s="63" t="str">
        <f>IF(ISBLANK(I95),"",VLOOKUP($I95,'Event Inputs'!$D$4:'Event Inputs'!$J$895,3,FALSE))</f>
        <v/>
      </c>
    </row>
    <row r="96" spans="3:12" x14ac:dyDescent="0.35">
      <c r="C96" s="62"/>
      <c r="D96" s="63" t="str">
        <f>IF(ISBLANK(C96),"",VLOOKUP($C96,'Event Inputs'!$D$4:'Event Inputs'!$J$895,2,FALSE))</f>
        <v/>
      </c>
      <c r="E96" s="65" t="str">
        <f>IF(ISBLANK(C96),"",VLOOKUP($C96,'Event Inputs'!$D$4:'Event Inputs'!$J$895,4,FALSE))</f>
        <v/>
      </c>
      <c r="F96" s="63" t="str">
        <f>IF(ISBLANK(C96),"",VLOOKUP($C96,'Event Inputs'!$D$4:'Event Inputs'!$J$895,3,FALSE))</f>
        <v/>
      </c>
      <c r="H96" s="60"/>
      <c r="I96" s="62"/>
      <c r="J96" s="63" t="str">
        <f>IF(ISBLANK(I96),"",VLOOKUP($I96,'Event Inputs'!$D$4:'Event Inputs'!$J$895,2,FALSE))</f>
        <v/>
      </c>
      <c r="K96" s="65" t="str">
        <f>IF(ISBLANK(I96),"",VLOOKUP($I96,'Event Inputs'!$D$4:'Event Inputs'!$J$895,4,FALSE))</f>
        <v/>
      </c>
      <c r="L96" s="63" t="str">
        <f>IF(ISBLANK(I96),"",VLOOKUP($I96,'Event Inputs'!$D$4:'Event Inputs'!$J$895,3,FALSE))</f>
        <v/>
      </c>
    </row>
    <row r="97" spans="3:12" x14ac:dyDescent="0.35">
      <c r="C97" s="62"/>
      <c r="D97" s="63" t="str">
        <f>IF(ISBLANK(C97),"",VLOOKUP($C97,'Event Inputs'!$D$4:'Event Inputs'!$J$895,2,FALSE))</f>
        <v/>
      </c>
      <c r="E97" s="65" t="str">
        <f>IF(ISBLANK(C97),"",VLOOKUP($C97,'Event Inputs'!$D$4:'Event Inputs'!$J$895,4,FALSE))</f>
        <v/>
      </c>
      <c r="F97" s="63" t="str">
        <f>IF(ISBLANK(C97),"",VLOOKUP($C97,'Event Inputs'!$D$4:'Event Inputs'!$J$895,3,FALSE))</f>
        <v/>
      </c>
      <c r="H97" s="60"/>
      <c r="I97" s="62"/>
      <c r="J97" s="63" t="str">
        <f>IF(ISBLANK(I97),"",VLOOKUP($I97,'Event Inputs'!$D$4:'Event Inputs'!$J$895,2,FALSE))</f>
        <v/>
      </c>
      <c r="K97" s="65" t="str">
        <f>IF(ISBLANK(I97),"",VLOOKUP($I97,'Event Inputs'!$D$4:'Event Inputs'!$J$895,4,FALSE))</f>
        <v/>
      </c>
      <c r="L97" s="63" t="str">
        <f>IF(ISBLANK(I97),"",VLOOKUP($I97,'Event Inputs'!$D$4:'Event Inputs'!$J$895,3,FALSE))</f>
        <v/>
      </c>
    </row>
    <row r="98" spans="3:12" x14ac:dyDescent="0.35">
      <c r="C98" s="62"/>
      <c r="D98" s="63" t="str">
        <f>IF(ISBLANK(C98),"",VLOOKUP($C98,'Event Inputs'!$D$4:'Event Inputs'!$J$895,2,FALSE))</f>
        <v/>
      </c>
      <c r="E98" s="65" t="str">
        <f>IF(ISBLANK(C98),"",VLOOKUP($C98,'Event Inputs'!$D$4:'Event Inputs'!$J$895,4,FALSE))</f>
        <v/>
      </c>
      <c r="F98" s="63" t="str">
        <f>IF(ISBLANK(C98),"",VLOOKUP($C98,'Event Inputs'!$D$4:'Event Inputs'!$J$895,3,FALSE))</f>
        <v/>
      </c>
      <c r="H98" s="60"/>
      <c r="I98" s="62"/>
      <c r="J98" s="63" t="str">
        <f>IF(ISBLANK(I98),"",VLOOKUP($I98,'Event Inputs'!$D$4:'Event Inputs'!$J$895,2,FALSE))</f>
        <v/>
      </c>
      <c r="K98" s="65" t="str">
        <f>IF(ISBLANK(I98),"",VLOOKUP($I98,'Event Inputs'!$D$4:'Event Inputs'!$J$895,4,FALSE))</f>
        <v/>
      </c>
      <c r="L98" s="63" t="str">
        <f>IF(ISBLANK(I98),"",VLOOKUP($I98,'Event Inputs'!$D$4:'Event Inputs'!$J$895,3,FALSE))</f>
        <v/>
      </c>
    </row>
    <row r="99" spans="3:12" x14ac:dyDescent="0.35">
      <c r="C99" s="62"/>
      <c r="D99" s="63" t="str">
        <f>IF(ISBLANK(C99),"",VLOOKUP($C99,'Event Inputs'!$D$4:'Event Inputs'!$J$895,2,FALSE))</f>
        <v/>
      </c>
      <c r="E99" s="65" t="str">
        <f>IF(ISBLANK(C99),"",VLOOKUP($C99,'Event Inputs'!$D$4:'Event Inputs'!$J$895,4,FALSE))</f>
        <v/>
      </c>
      <c r="F99" s="63" t="str">
        <f>IF(ISBLANK(C99),"",VLOOKUP($C99,'Event Inputs'!$D$4:'Event Inputs'!$J$895,3,FALSE))</f>
        <v/>
      </c>
      <c r="H99" s="60"/>
      <c r="I99" s="62"/>
      <c r="J99" s="63" t="str">
        <f>IF(ISBLANK(I99),"",VLOOKUP($I99,'Event Inputs'!$D$4:'Event Inputs'!$J$895,2,FALSE))</f>
        <v/>
      </c>
      <c r="K99" s="65" t="str">
        <f>IF(ISBLANK(I99),"",VLOOKUP($I99,'Event Inputs'!$D$4:'Event Inputs'!$J$895,4,FALSE))</f>
        <v/>
      </c>
      <c r="L99" s="63" t="str">
        <f>IF(ISBLANK(I99),"",VLOOKUP($I99,'Event Inputs'!$D$4:'Event Inputs'!$J$895,3,FALSE))</f>
        <v/>
      </c>
    </row>
    <row r="100" spans="3:12" x14ac:dyDescent="0.35">
      <c r="C100" s="62"/>
      <c r="D100" s="63" t="str">
        <f>IF(ISBLANK(C100),"",VLOOKUP($C100,'Event Inputs'!$D$4:'Event Inputs'!$J$895,2,FALSE))</f>
        <v/>
      </c>
      <c r="E100" s="65" t="str">
        <f>IF(ISBLANK(C100),"",VLOOKUP($C100,'Event Inputs'!$D$4:'Event Inputs'!$J$895,4,FALSE))</f>
        <v/>
      </c>
      <c r="F100" s="63" t="str">
        <f>IF(ISBLANK(C100),"",VLOOKUP($C100,'Event Inputs'!$D$4:'Event Inputs'!$J$895,3,FALSE))</f>
        <v/>
      </c>
      <c r="H100" s="60"/>
      <c r="I100" s="62"/>
      <c r="J100" s="63" t="str">
        <f>IF(ISBLANK(I100),"",VLOOKUP($I100,'Event Inputs'!$D$4:'Event Inputs'!$J$895,2,FALSE))</f>
        <v/>
      </c>
      <c r="K100" s="65" t="str">
        <f>IF(ISBLANK(I100),"",VLOOKUP($I100,'Event Inputs'!$D$4:'Event Inputs'!$J$895,4,FALSE))</f>
        <v/>
      </c>
      <c r="L100" s="63" t="str">
        <f>IF(ISBLANK(I100),"",VLOOKUP($I100,'Event Inputs'!$D$4:'Event Inputs'!$J$895,3,FALSE))</f>
        <v/>
      </c>
    </row>
    <row r="101" spans="3:12" x14ac:dyDescent="0.35">
      <c r="C101" s="62"/>
      <c r="D101" s="63" t="str">
        <f>IF(ISBLANK(C101),"",VLOOKUP($C101,'Event Inputs'!$D$4:'Event Inputs'!$J$895,2,FALSE))</f>
        <v/>
      </c>
      <c r="E101" s="65" t="str">
        <f>IF(ISBLANK(C101),"",VLOOKUP($C101,'Event Inputs'!$D$4:'Event Inputs'!$J$895,4,FALSE))</f>
        <v/>
      </c>
      <c r="F101" s="63" t="str">
        <f>IF(ISBLANK(C101),"",VLOOKUP($C101,'Event Inputs'!$D$4:'Event Inputs'!$J$895,3,FALSE))</f>
        <v/>
      </c>
      <c r="H101" s="60"/>
      <c r="I101" s="62"/>
      <c r="J101" s="63" t="str">
        <f>IF(ISBLANK(I101),"",VLOOKUP($I101,'Event Inputs'!$D$4:'Event Inputs'!$J$895,2,FALSE))</f>
        <v/>
      </c>
      <c r="K101" s="65" t="str">
        <f>IF(ISBLANK(I101),"",VLOOKUP($I101,'Event Inputs'!$D$4:'Event Inputs'!$J$895,4,FALSE))</f>
        <v/>
      </c>
      <c r="L101" s="63" t="str">
        <f>IF(ISBLANK(I101),"",VLOOKUP($I101,'Event Inputs'!$D$4:'Event Inputs'!$J$895,3,FALSE))</f>
        <v/>
      </c>
    </row>
    <row r="102" spans="3:12" x14ac:dyDescent="0.35">
      <c r="C102" s="62"/>
      <c r="D102" s="63" t="str">
        <f>IF(ISBLANK(C102),"",VLOOKUP($C102,'Event Inputs'!$D$4:'Event Inputs'!$J$895,2,FALSE))</f>
        <v/>
      </c>
      <c r="E102" s="65" t="str">
        <f>IF(ISBLANK(C102),"",VLOOKUP($C102,'Event Inputs'!$D$4:'Event Inputs'!$J$895,4,FALSE))</f>
        <v/>
      </c>
      <c r="F102" s="63" t="str">
        <f>IF(ISBLANK(C102),"",VLOOKUP($C102,'Event Inputs'!$D$4:'Event Inputs'!$J$895,3,FALSE))</f>
        <v/>
      </c>
      <c r="H102" s="60"/>
      <c r="I102" s="62"/>
      <c r="J102" s="63" t="str">
        <f>IF(ISBLANK(I102),"",VLOOKUP($I102,'Event Inputs'!$D$4:'Event Inputs'!$J$895,2,FALSE))</f>
        <v/>
      </c>
      <c r="K102" s="65" t="str">
        <f>IF(ISBLANK(I102),"",VLOOKUP($I102,'Event Inputs'!$D$4:'Event Inputs'!$J$895,4,FALSE))</f>
        <v/>
      </c>
      <c r="L102" s="63" t="str">
        <f>IF(ISBLANK(I102),"",VLOOKUP($I102,'Event Inputs'!$D$4:'Event Inputs'!$J$895,3,FALSE))</f>
        <v/>
      </c>
    </row>
    <row r="103" spans="3:12" x14ac:dyDescent="0.35">
      <c r="C103" s="62"/>
      <c r="D103" s="63" t="str">
        <f>IF(ISBLANK(C103),"",VLOOKUP($C103,'Event Inputs'!$D$4:'Event Inputs'!$J$895,2,FALSE))</f>
        <v/>
      </c>
      <c r="E103" s="65" t="str">
        <f>IF(ISBLANK(C103),"",VLOOKUP($C103,'Event Inputs'!$D$4:'Event Inputs'!$J$895,4,FALSE))</f>
        <v/>
      </c>
      <c r="F103" s="63" t="str">
        <f>IF(ISBLANK(C103),"",VLOOKUP($C103,'Event Inputs'!$D$4:'Event Inputs'!$J$895,3,FALSE))</f>
        <v/>
      </c>
      <c r="H103" s="60"/>
      <c r="I103" s="62"/>
      <c r="J103" s="63" t="str">
        <f>IF(ISBLANK(I103),"",VLOOKUP($I103,'Event Inputs'!$D$4:'Event Inputs'!$J$895,2,FALSE))</f>
        <v/>
      </c>
      <c r="K103" s="65" t="str">
        <f>IF(ISBLANK(I103),"",VLOOKUP($I103,'Event Inputs'!$D$4:'Event Inputs'!$J$895,4,FALSE))</f>
        <v/>
      </c>
      <c r="L103" s="63" t="str">
        <f>IF(ISBLANK(I103),"",VLOOKUP($I103,'Event Inputs'!$D$4:'Event Inputs'!$J$895,3,FALSE))</f>
        <v/>
      </c>
    </row>
    <row r="104" spans="3:12" x14ac:dyDescent="0.35">
      <c r="C104" s="62"/>
      <c r="D104" s="63" t="str">
        <f>IF(ISBLANK(C104),"",VLOOKUP($C104,'Event Inputs'!$D$4:'Event Inputs'!$J$895,2,FALSE))</f>
        <v/>
      </c>
      <c r="E104" s="65" t="str">
        <f>IF(ISBLANK(C104),"",VLOOKUP($C104,'Event Inputs'!$D$4:'Event Inputs'!$J$895,4,FALSE))</f>
        <v/>
      </c>
      <c r="F104" s="63" t="str">
        <f>IF(ISBLANK(C104),"",VLOOKUP($C104,'Event Inputs'!$D$4:'Event Inputs'!$J$895,3,FALSE))</f>
        <v/>
      </c>
      <c r="H104" s="60"/>
      <c r="I104" s="62"/>
      <c r="J104" s="63" t="str">
        <f>IF(ISBLANK(I104),"",VLOOKUP($I104,'Event Inputs'!$D$4:'Event Inputs'!$J$895,2,FALSE))</f>
        <v/>
      </c>
      <c r="K104" s="65" t="str">
        <f>IF(ISBLANK(I104),"",VLOOKUP($I104,'Event Inputs'!$D$4:'Event Inputs'!$J$895,4,FALSE))</f>
        <v/>
      </c>
      <c r="L104" s="63" t="str">
        <f>IF(ISBLANK(I104),"",VLOOKUP($I104,'Event Inputs'!$D$4:'Event Inputs'!$J$895,3,FALSE))</f>
        <v/>
      </c>
    </row>
    <row r="105" spans="3:12" x14ac:dyDescent="0.35">
      <c r="C105" s="62"/>
      <c r="D105" s="63" t="str">
        <f>IF(ISBLANK(C105),"",VLOOKUP($C105,'Event Inputs'!$D$4:'Event Inputs'!$J$895,2,FALSE))</f>
        <v/>
      </c>
      <c r="E105" s="65" t="str">
        <f>IF(ISBLANK(C105),"",VLOOKUP($C105,'Event Inputs'!$D$4:'Event Inputs'!$J$895,4,FALSE))</f>
        <v/>
      </c>
      <c r="F105" s="63" t="str">
        <f>IF(ISBLANK(C105),"",VLOOKUP($C105,'Event Inputs'!$D$4:'Event Inputs'!$J$895,3,FALSE))</f>
        <v/>
      </c>
      <c r="H105" s="60"/>
      <c r="I105" s="62"/>
      <c r="J105" s="63" t="str">
        <f>IF(ISBLANK(I105),"",VLOOKUP($I105,'Event Inputs'!$D$4:'Event Inputs'!$J$895,2,FALSE))</f>
        <v/>
      </c>
      <c r="K105" s="65" t="str">
        <f>IF(ISBLANK(I105),"",VLOOKUP($I105,'Event Inputs'!$D$4:'Event Inputs'!$J$895,4,FALSE))</f>
        <v/>
      </c>
      <c r="L105" s="63" t="str">
        <f>IF(ISBLANK(I105),"",VLOOKUP($I105,'Event Inputs'!$D$4:'Event Inputs'!$J$895,3,FALSE))</f>
        <v/>
      </c>
    </row>
    <row r="106" spans="3:12" x14ac:dyDescent="0.35">
      <c r="C106" s="62"/>
      <c r="D106" s="63" t="str">
        <f>IF(ISBLANK(C106),"",VLOOKUP($C106,'Event Inputs'!$D$4:'Event Inputs'!$J$895,2,FALSE))</f>
        <v/>
      </c>
      <c r="E106" s="65" t="str">
        <f>IF(ISBLANK(C106),"",VLOOKUP($C106,'Event Inputs'!$D$4:'Event Inputs'!$J$895,4,FALSE))</f>
        <v/>
      </c>
      <c r="F106" s="63" t="str">
        <f>IF(ISBLANK(C106),"",VLOOKUP($C106,'Event Inputs'!$D$4:'Event Inputs'!$J$895,3,FALSE))</f>
        <v/>
      </c>
      <c r="H106" s="60"/>
      <c r="I106" s="62"/>
      <c r="J106" s="63" t="str">
        <f>IF(ISBLANK(I106),"",VLOOKUP($I106,'Event Inputs'!$D$4:'Event Inputs'!$J$895,2,FALSE))</f>
        <v/>
      </c>
      <c r="K106" s="65" t="str">
        <f>IF(ISBLANK(I106),"",VLOOKUP($I106,'Event Inputs'!$D$4:'Event Inputs'!$J$895,4,FALSE))</f>
        <v/>
      </c>
      <c r="L106" s="63" t="str">
        <f>IF(ISBLANK(I106),"",VLOOKUP($I106,'Event Inputs'!$D$4:'Event Inputs'!$J$895,3,FALSE))</f>
        <v/>
      </c>
    </row>
    <row r="107" spans="3:12" x14ac:dyDescent="0.35">
      <c r="C107" s="62"/>
      <c r="D107" s="63" t="str">
        <f>IF(ISBLANK(C107),"",VLOOKUP($C107,'Event Inputs'!$D$4:'Event Inputs'!$J$895,2,FALSE))</f>
        <v/>
      </c>
      <c r="E107" s="65" t="str">
        <f>IF(ISBLANK(C107),"",VLOOKUP($C107,'Event Inputs'!$D$4:'Event Inputs'!$J$895,4,FALSE))</f>
        <v/>
      </c>
      <c r="F107" s="63" t="str">
        <f>IF(ISBLANK(C107),"",VLOOKUP($C107,'Event Inputs'!$D$4:'Event Inputs'!$J$895,3,FALSE))</f>
        <v/>
      </c>
      <c r="H107" s="60"/>
      <c r="I107" s="62"/>
      <c r="J107" s="63" t="str">
        <f>IF(ISBLANK(I107),"",VLOOKUP($I107,'Event Inputs'!$D$4:'Event Inputs'!$J$895,2,FALSE))</f>
        <v/>
      </c>
      <c r="K107" s="65" t="str">
        <f>IF(ISBLANK(I107),"",VLOOKUP($I107,'Event Inputs'!$D$4:'Event Inputs'!$J$895,4,FALSE))</f>
        <v/>
      </c>
      <c r="L107" s="63" t="str">
        <f>IF(ISBLANK(I107),"",VLOOKUP($I107,'Event Inputs'!$D$4:'Event Inputs'!$J$895,3,FALSE))</f>
        <v/>
      </c>
    </row>
    <row r="108" spans="3:12" x14ac:dyDescent="0.35">
      <c r="C108" s="62"/>
      <c r="D108" s="63" t="str">
        <f>IF(ISBLANK(C108),"",VLOOKUP($C108,'Event Inputs'!$D$4:'Event Inputs'!$J$895,2,FALSE))</f>
        <v/>
      </c>
      <c r="E108" s="65" t="str">
        <f>IF(ISBLANK(C108),"",VLOOKUP($C108,'Event Inputs'!$D$4:'Event Inputs'!$J$895,4,FALSE))</f>
        <v/>
      </c>
      <c r="F108" s="63" t="str">
        <f>IF(ISBLANK(C108),"",VLOOKUP($C108,'Event Inputs'!$D$4:'Event Inputs'!$J$895,3,FALSE))</f>
        <v/>
      </c>
      <c r="H108" s="60"/>
      <c r="I108" s="62"/>
      <c r="J108" s="63" t="str">
        <f>IF(ISBLANK(I108),"",VLOOKUP($I108,'Event Inputs'!$D$4:'Event Inputs'!$J$895,2,FALSE))</f>
        <v/>
      </c>
      <c r="K108" s="65" t="str">
        <f>IF(ISBLANK(I108),"",VLOOKUP($I108,'Event Inputs'!$D$4:'Event Inputs'!$J$895,4,FALSE))</f>
        <v/>
      </c>
      <c r="L108" s="63" t="str">
        <f>IF(ISBLANK(I108),"",VLOOKUP($I108,'Event Inputs'!$D$4:'Event Inputs'!$J$895,3,FALSE))</f>
        <v/>
      </c>
    </row>
    <row r="109" spans="3:12" x14ac:dyDescent="0.35">
      <c r="C109" s="62"/>
      <c r="D109" s="63" t="str">
        <f>IF(ISBLANK(C109),"",VLOOKUP($C109,'Event Inputs'!$D$4:'Event Inputs'!$J$895,2,FALSE))</f>
        <v/>
      </c>
      <c r="E109" s="65" t="str">
        <f>IF(ISBLANK(C109),"",VLOOKUP($C109,'Event Inputs'!$D$4:'Event Inputs'!$J$895,4,FALSE))</f>
        <v/>
      </c>
      <c r="F109" s="63" t="str">
        <f>IF(ISBLANK(C109),"",VLOOKUP($C109,'Event Inputs'!$D$4:'Event Inputs'!$J$895,3,FALSE))</f>
        <v/>
      </c>
      <c r="H109" s="60"/>
      <c r="I109" s="62"/>
      <c r="J109" s="63" t="str">
        <f>IF(ISBLANK(I109),"",VLOOKUP($I109,'Event Inputs'!$D$4:'Event Inputs'!$J$895,2,FALSE))</f>
        <v/>
      </c>
      <c r="K109" s="65" t="str">
        <f>IF(ISBLANK(I109),"",VLOOKUP($I109,'Event Inputs'!$D$4:'Event Inputs'!$J$895,4,FALSE))</f>
        <v/>
      </c>
      <c r="L109" s="63" t="str">
        <f>IF(ISBLANK(I109),"",VLOOKUP($I109,'Event Inputs'!$D$4:'Event Inputs'!$J$895,3,FALSE))</f>
        <v/>
      </c>
    </row>
    <row r="110" spans="3:12" x14ac:dyDescent="0.35">
      <c r="C110" s="62"/>
      <c r="D110" s="63" t="str">
        <f>IF(ISBLANK(C110),"",VLOOKUP($C110,'Event Inputs'!$D$4:'Event Inputs'!$J$895,2,FALSE))</f>
        <v/>
      </c>
      <c r="E110" s="65" t="str">
        <f>IF(ISBLANK(C110),"",VLOOKUP($C110,'Event Inputs'!$D$4:'Event Inputs'!$J$895,4,FALSE))</f>
        <v/>
      </c>
      <c r="F110" s="63" t="str">
        <f>IF(ISBLANK(C110),"",VLOOKUP($C110,'Event Inputs'!$D$4:'Event Inputs'!$J$895,3,FALSE))</f>
        <v/>
      </c>
      <c r="H110" s="60"/>
      <c r="I110" s="62"/>
      <c r="J110" s="63" t="str">
        <f>IF(ISBLANK(I110),"",VLOOKUP($I110,'Event Inputs'!$D$4:'Event Inputs'!$J$895,2,FALSE))</f>
        <v/>
      </c>
      <c r="K110" s="65" t="str">
        <f>IF(ISBLANK(I110),"",VLOOKUP($I110,'Event Inputs'!$D$4:'Event Inputs'!$J$895,4,FALSE))</f>
        <v/>
      </c>
      <c r="L110" s="63" t="str">
        <f>IF(ISBLANK(I110),"",VLOOKUP($I110,'Event Inputs'!$D$4:'Event Inputs'!$J$895,3,FALSE))</f>
        <v/>
      </c>
    </row>
    <row r="111" spans="3:12" x14ac:dyDescent="0.35">
      <c r="C111" s="62"/>
      <c r="D111" s="63" t="str">
        <f>IF(ISBLANK(C111),"",VLOOKUP($C111,'Event Inputs'!$D$4:'Event Inputs'!$J$895,2,FALSE))</f>
        <v/>
      </c>
      <c r="E111" s="65" t="str">
        <f>IF(ISBLANK(C111),"",VLOOKUP($C111,'Event Inputs'!$D$4:'Event Inputs'!$J$895,4,FALSE))</f>
        <v/>
      </c>
      <c r="F111" s="63" t="str">
        <f>IF(ISBLANK(C111),"",VLOOKUP($C111,'Event Inputs'!$D$4:'Event Inputs'!$J$895,3,FALSE))</f>
        <v/>
      </c>
      <c r="H111" s="60"/>
      <c r="I111" s="62"/>
      <c r="J111" s="63" t="str">
        <f>IF(ISBLANK(I111),"",VLOOKUP($I111,'Event Inputs'!$D$4:'Event Inputs'!$J$895,2,FALSE))</f>
        <v/>
      </c>
      <c r="K111" s="65" t="str">
        <f>IF(ISBLANK(I111),"",VLOOKUP($I111,'Event Inputs'!$D$4:'Event Inputs'!$J$895,4,FALSE))</f>
        <v/>
      </c>
      <c r="L111" s="63" t="str">
        <f>IF(ISBLANK(I111),"",VLOOKUP($I111,'Event Inputs'!$D$4:'Event Inputs'!$J$895,3,FALSE))</f>
        <v/>
      </c>
    </row>
    <row r="112" spans="3:12" x14ac:dyDescent="0.35">
      <c r="C112" s="62"/>
      <c r="D112" s="63" t="str">
        <f>IF(ISBLANK(C112),"",VLOOKUP($C112,'Event Inputs'!$D$4:'Event Inputs'!$J$895,2,FALSE))</f>
        <v/>
      </c>
      <c r="E112" s="65" t="str">
        <f>IF(ISBLANK(C112),"",VLOOKUP($C112,'Event Inputs'!$D$4:'Event Inputs'!$J$895,4,FALSE))</f>
        <v/>
      </c>
      <c r="F112" s="63" t="str">
        <f>IF(ISBLANK(C112),"",VLOOKUP($C112,'Event Inputs'!$D$4:'Event Inputs'!$J$895,3,FALSE))</f>
        <v/>
      </c>
      <c r="H112" s="60"/>
      <c r="I112" s="62"/>
      <c r="J112" s="63" t="str">
        <f>IF(ISBLANK(I112),"",VLOOKUP($I112,'Event Inputs'!$D$4:'Event Inputs'!$J$895,2,FALSE))</f>
        <v/>
      </c>
      <c r="K112" s="65" t="str">
        <f>IF(ISBLANK(I112),"",VLOOKUP($I112,'Event Inputs'!$D$4:'Event Inputs'!$J$895,4,FALSE))</f>
        <v/>
      </c>
      <c r="L112" s="63" t="str">
        <f>IF(ISBLANK(I112),"",VLOOKUP($I112,'Event Inputs'!$D$4:'Event Inputs'!$J$895,3,FALSE))</f>
        <v/>
      </c>
    </row>
    <row r="113" spans="3:12" x14ac:dyDescent="0.35">
      <c r="C113" s="62"/>
      <c r="D113" s="63" t="str">
        <f>IF(ISBLANK(C113),"",VLOOKUP($C113,'Event Inputs'!$D$4:'Event Inputs'!$J$895,2,FALSE))</f>
        <v/>
      </c>
      <c r="E113" s="65" t="str">
        <f>IF(ISBLANK(C113),"",VLOOKUP($C113,'Event Inputs'!$D$4:'Event Inputs'!$J$895,4,FALSE))</f>
        <v/>
      </c>
      <c r="F113" s="63" t="str">
        <f>IF(ISBLANK(C113),"",VLOOKUP($C113,'Event Inputs'!$D$4:'Event Inputs'!$J$895,3,FALSE))</f>
        <v/>
      </c>
      <c r="H113" s="60"/>
      <c r="I113" s="62"/>
      <c r="J113" s="63" t="str">
        <f>IF(ISBLANK(I113),"",VLOOKUP($I113,'Event Inputs'!$D$4:'Event Inputs'!$J$895,2,FALSE))</f>
        <v/>
      </c>
      <c r="K113" s="65" t="str">
        <f>IF(ISBLANK(I113),"",VLOOKUP($I113,'Event Inputs'!$D$4:'Event Inputs'!$J$895,4,FALSE))</f>
        <v/>
      </c>
      <c r="L113" s="63" t="str">
        <f>IF(ISBLANK(I113),"",VLOOKUP($I113,'Event Inputs'!$D$4:'Event Inputs'!$J$895,3,FALSE))</f>
        <v/>
      </c>
    </row>
    <row r="114" spans="3:12" x14ac:dyDescent="0.35">
      <c r="C114" s="62"/>
      <c r="D114" s="63" t="str">
        <f>IF(ISBLANK(C114),"",VLOOKUP($C114,'Event Inputs'!$D$4:'Event Inputs'!$J$895,2,FALSE))</f>
        <v/>
      </c>
      <c r="E114" s="65" t="str">
        <f>IF(ISBLANK(C114),"",VLOOKUP($C114,'Event Inputs'!$D$4:'Event Inputs'!$J$895,4,FALSE))</f>
        <v/>
      </c>
      <c r="F114" s="63" t="str">
        <f>IF(ISBLANK(C114),"",VLOOKUP($C114,'Event Inputs'!$D$4:'Event Inputs'!$J$895,3,FALSE))</f>
        <v/>
      </c>
      <c r="H114" s="60"/>
      <c r="I114" s="62"/>
      <c r="J114" s="63" t="str">
        <f>IF(ISBLANK(I114),"",VLOOKUP($I114,'Event Inputs'!$D$4:'Event Inputs'!$J$895,2,FALSE))</f>
        <v/>
      </c>
      <c r="K114" s="65" t="str">
        <f>IF(ISBLANK(I114),"",VLOOKUP($I114,'Event Inputs'!$D$4:'Event Inputs'!$J$895,4,FALSE))</f>
        <v/>
      </c>
      <c r="L114" s="63" t="str">
        <f>IF(ISBLANK(I114),"",VLOOKUP($I114,'Event Inputs'!$D$4:'Event Inputs'!$J$895,3,FALSE))</f>
        <v/>
      </c>
    </row>
    <row r="115" spans="3:12" x14ac:dyDescent="0.35">
      <c r="C115" s="62"/>
      <c r="D115" s="63" t="str">
        <f>IF(ISBLANK(C115),"",VLOOKUP($C115,'Event Inputs'!$D$4:'Event Inputs'!$J$895,2,FALSE))</f>
        <v/>
      </c>
      <c r="E115" s="65" t="str">
        <f>IF(ISBLANK(C115),"",VLOOKUP($C115,'Event Inputs'!$D$4:'Event Inputs'!$J$895,4,FALSE))</f>
        <v/>
      </c>
      <c r="F115" s="63" t="str">
        <f>IF(ISBLANK(C115),"",VLOOKUP($C115,'Event Inputs'!$D$4:'Event Inputs'!$J$895,3,FALSE))</f>
        <v/>
      </c>
      <c r="H115" s="60"/>
      <c r="I115" s="62"/>
      <c r="J115" s="63" t="str">
        <f>IF(ISBLANK(I115),"",VLOOKUP($I115,'Event Inputs'!$D$4:'Event Inputs'!$J$895,2,FALSE))</f>
        <v/>
      </c>
      <c r="K115" s="65" t="str">
        <f>IF(ISBLANK(I115),"",VLOOKUP($I115,'Event Inputs'!$D$4:'Event Inputs'!$J$895,4,FALSE))</f>
        <v/>
      </c>
      <c r="L115" s="63" t="str">
        <f>IF(ISBLANK(I115),"",VLOOKUP($I115,'Event Inputs'!$D$4:'Event Inputs'!$J$895,3,FALSE))</f>
        <v/>
      </c>
    </row>
    <row r="116" spans="3:12" x14ac:dyDescent="0.35">
      <c r="C116" s="62"/>
      <c r="D116" s="63" t="str">
        <f>IF(ISBLANK(C116),"",VLOOKUP($C116,'Event Inputs'!$D$4:'Event Inputs'!$J$895,2,FALSE))</f>
        <v/>
      </c>
      <c r="E116" s="65" t="str">
        <f>IF(ISBLANK(C116),"",VLOOKUP($C116,'Event Inputs'!$D$4:'Event Inputs'!$J$895,4,FALSE))</f>
        <v/>
      </c>
      <c r="F116" s="63" t="str">
        <f>IF(ISBLANK(C116),"",VLOOKUP($C116,'Event Inputs'!$D$4:'Event Inputs'!$J$895,3,FALSE))</f>
        <v/>
      </c>
      <c r="H116" s="60"/>
      <c r="I116" s="62"/>
      <c r="J116" s="63" t="str">
        <f>IF(ISBLANK(I116),"",VLOOKUP($I116,'Event Inputs'!$D$4:'Event Inputs'!$J$895,2,FALSE))</f>
        <v/>
      </c>
      <c r="K116" s="65" t="str">
        <f>IF(ISBLANK(I116),"",VLOOKUP($I116,'Event Inputs'!$D$4:'Event Inputs'!$J$895,4,FALSE))</f>
        <v/>
      </c>
      <c r="L116" s="63" t="str">
        <f>IF(ISBLANK(I116),"",VLOOKUP($I116,'Event Inputs'!$D$4:'Event Inputs'!$J$895,3,FALSE))</f>
        <v/>
      </c>
    </row>
    <row r="117" spans="3:12" x14ac:dyDescent="0.35">
      <c r="C117" s="62"/>
      <c r="D117" s="63" t="str">
        <f>IF(ISBLANK(C117),"",VLOOKUP($C117,'Event Inputs'!$D$4:'Event Inputs'!$J$895,2,FALSE))</f>
        <v/>
      </c>
      <c r="E117" s="65" t="str">
        <f>IF(ISBLANK(C117),"",VLOOKUP($C117,'Event Inputs'!$D$4:'Event Inputs'!$J$895,4,FALSE))</f>
        <v/>
      </c>
      <c r="F117" s="63" t="str">
        <f>IF(ISBLANK(C117),"",VLOOKUP($C117,'Event Inputs'!$D$4:'Event Inputs'!$J$895,3,FALSE))</f>
        <v/>
      </c>
      <c r="H117" s="60"/>
      <c r="I117" s="62"/>
      <c r="J117" s="63" t="str">
        <f>IF(ISBLANK(I117),"",VLOOKUP($I117,'Event Inputs'!$D$4:'Event Inputs'!$J$895,2,FALSE))</f>
        <v/>
      </c>
      <c r="K117" s="65" t="str">
        <f>IF(ISBLANK(I117),"",VLOOKUP($I117,'Event Inputs'!$D$4:'Event Inputs'!$J$895,4,FALSE))</f>
        <v/>
      </c>
      <c r="L117" s="63" t="str">
        <f>IF(ISBLANK(I117),"",VLOOKUP($I117,'Event Inputs'!$D$4:'Event Inputs'!$J$895,3,FALSE))</f>
        <v/>
      </c>
    </row>
    <row r="118" spans="3:12" x14ac:dyDescent="0.35">
      <c r="C118" s="62"/>
      <c r="D118" s="63" t="str">
        <f>IF(ISBLANK(C118),"",VLOOKUP($C118,'Event Inputs'!$D$4:'Event Inputs'!$J$895,2,FALSE))</f>
        <v/>
      </c>
      <c r="E118" s="65" t="str">
        <f>IF(ISBLANK(C118),"",VLOOKUP($C118,'Event Inputs'!$D$4:'Event Inputs'!$J$895,4,FALSE))</f>
        <v/>
      </c>
      <c r="F118" s="63" t="str">
        <f>IF(ISBLANK(C118),"",VLOOKUP($C118,'Event Inputs'!$D$4:'Event Inputs'!$J$895,3,FALSE))</f>
        <v/>
      </c>
      <c r="H118" s="60"/>
      <c r="I118" s="62"/>
      <c r="J118" s="63" t="str">
        <f>IF(ISBLANK(I118),"",VLOOKUP($I118,'Event Inputs'!$D$4:'Event Inputs'!$J$895,2,FALSE))</f>
        <v/>
      </c>
      <c r="K118" s="65" t="str">
        <f>IF(ISBLANK(I118),"",VLOOKUP($I118,'Event Inputs'!$D$4:'Event Inputs'!$J$895,4,FALSE))</f>
        <v/>
      </c>
      <c r="L118" s="63" t="str">
        <f>IF(ISBLANK(I118),"",VLOOKUP($I118,'Event Inputs'!$D$4:'Event Inputs'!$J$895,3,FALSE))</f>
        <v/>
      </c>
    </row>
    <row r="119" spans="3:12" x14ac:dyDescent="0.35">
      <c r="C119" s="62"/>
      <c r="D119" s="63" t="str">
        <f>IF(ISBLANK(C119),"",VLOOKUP($C119,'Event Inputs'!$D$4:'Event Inputs'!$J$895,2,FALSE))</f>
        <v/>
      </c>
      <c r="E119" s="65" t="str">
        <f>IF(ISBLANK(C119),"",VLOOKUP($C119,'Event Inputs'!$D$4:'Event Inputs'!$J$895,4,FALSE))</f>
        <v/>
      </c>
      <c r="F119" s="63" t="str">
        <f>IF(ISBLANK(C119),"",VLOOKUP($C119,'Event Inputs'!$D$4:'Event Inputs'!$J$895,3,FALSE))</f>
        <v/>
      </c>
      <c r="H119" s="60"/>
      <c r="I119" s="62"/>
      <c r="J119" s="63" t="str">
        <f>IF(ISBLANK(I119),"",VLOOKUP($I119,'Event Inputs'!$D$4:'Event Inputs'!$J$895,2,FALSE))</f>
        <v/>
      </c>
      <c r="K119" s="65" t="str">
        <f>IF(ISBLANK(I119),"",VLOOKUP($I119,'Event Inputs'!$D$4:'Event Inputs'!$J$895,4,FALSE))</f>
        <v/>
      </c>
      <c r="L119" s="63" t="str">
        <f>IF(ISBLANK(I119),"",VLOOKUP($I119,'Event Inputs'!$D$4:'Event Inputs'!$J$895,3,FALSE))</f>
        <v/>
      </c>
    </row>
    <row r="120" spans="3:12" x14ac:dyDescent="0.35">
      <c r="C120" s="62"/>
      <c r="D120" s="63" t="str">
        <f>IF(ISBLANK(C120),"",VLOOKUP($C120,'Event Inputs'!$D$4:'Event Inputs'!$J$895,2,FALSE))</f>
        <v/>
      </c>
      <c r="E120" s="65" t="str">
        <f>IF(ISBLANK(C120),"",VLOOKUP($C120,'Event Inputs'!$D$4:'Event Inputs'!$J$895,4,FALSE))</f>
        <v/>
      </c>
      <c r="F120" s="63" t="str">
        <f>IF(ISBLANK(C120),"",VLOOKUP($C120,'Event Inputs'!$D$4:'Event Inputs'!$J$895,3,FALSE))</f>
        <v/>
      </c>
      <c r="H120" s="60"/>
      <c r="I120" s="62"/>
      <c r="J120" s="63" t="str">
        <f>IF(ISBLANK(I120),"",VLOOKUP($I120,'Event Inputs'!$D$4:'Event Inputs'!$J$895,2,FALSE))</f>
        <v/>
      </c>
      <c r="K120" s="65" t="str">
        <f>IF(ISBLANK(I120),"",VLOOKUP($I120,'Event Inputs'!$D$4:'Event Inputs'!$J$895,4,FALSE))</f>
        <v/>
      </c>
      <c r="L120" s="63" t="str">
        <f>IF(ISBLANK(I120),"",VLOOKUP($I120,'Event Inputs'!$D$4:'Event Inputs'!$J$895,3,FALSE))</f>
        <v/>
      </c>
    </row>
    <row r="121" spans="3:12" x14ac:dyDescent="0.35">
      <c r="D121" s="63" t="str">
        <f>IF(ISBLANK(C121),"",VLOOKUP($C121,'Event Inputs'!$D$4:'Event Inputs'!$J$895,2,FALSE))</f>
        <v/>
      </c>
      <c r="E121" s="65" t="str">
        <f>IF(ISBLANK(C121),"",VLOOKUP($C121,'Event Inputs'!$D$4:'Event Inputs'!$J$895,4,FALSE))</f>
        <v/>
      </c>
      <c r="F121" s="63" t="str">
        <f>IF(ISBLANK(C121),"",VLOOKUP($C121,'Event Inputs'!$D$4:'Event Inputs'!$J$895,3,FALSE))</f>
        <v/>
      </c>
      <c r="H121" s="60"/>
      <c r="I121" s="62"/>
      <c r="J121" s="63" t="str">
        <f>IF(ISBLANK(I121),"",VLOOKUP($I121,'Event Inputs'!$D$4:'Event Inputs'!$J$895,2,FALSE))</f>
        <v/>
      </c>
      <c r="K121" s="65" t="str">
        <f>IF(ISBLANK(I121),"",VLOOKUP($I121,'Event Inputs'!$D$4:'Event Inputs'!$J$895,4,FALSE))</f>
        <v/>
      </c>
      <c r="L121" s="63" t="str">
        <f>IF(ISBLANK(I121),"",VLOOKUP($I121,'Event Inputs'!$D$4:'Event Inputs'!$J$895,3,FALSE))</f>
        <v/>
      </c>
    </row>
    <row r="122" spans="3:12" x14ac:dyDescent="0.35">
      <c r="D122" s="63" t="str">
        <f>IF(ISBLANK(C122),"",VLOOKUP($C122,'Event Inputs'!$D$4:'Event Inputs'!$J$895,2,FALSE))</f>
        <v/>
      </c>
      <c r="E122" s="65" t="str">
        <f>IF(ISBLANK(C122),"",VLOOKUP($C122,'Event Inputs'!$D$4:'Event Inputs'!$J$895,4,FALSE))</f>
        <v/>
      </c>
      <c r="F122" s="63" t="str">
        <f>IF(ISBLANK(C122),"",VLOOKUP($C122,'Event Inputs'!$D$4:'Event Inputs'!$J$895,3,FALSE))</f>
        <v/>
      </c>
      <c r="H122" s="60"/>
      <c r="I122" s="62"/>
      <c r="J122" s="63" t="str">
        <f>IF(ISBLANK(I122),"",VLOOKUP($I122,'Event Inputs'!$D$4:'Event Inputs'!$J$895,2,FALSE))</f>
        <v/>
      </c>
      <c r="K122" s="65" t="str">
        <f>IF(ISBLANK(I122),"",VLOOKUP($I122,'Event Inputs'!$D$4:'Event Inputs'!$J$895,4,FALSE))</f>
        <v/>
      </c>
      <c r="L122" s="63" t="str">
        <f>IF(ISBLANK(I122),"",VLOOKUP($I122,'Event Inputs'!$D$4:'Event Inputs'!$J$895,3,FALSE))</f>
        <v/>
      </c>
    </row>
    <row r="123" spans="3:12" x14ac:dyDescent="0.35">
      <c r="D123" s="63" t="str">
        <f>IF(ISBLANK(C123),"",VLOOKUP($C123,'Event Inputs'!$D$4:'Event Inputs'!$J$895,2,FALSE))</f>
        <v/>
      </c>
      <c r="E123" s="65" t="str">
        <f>IF(ISBLANK(C123),"",VLOOKUP($C123,'Event Inputs'!$D$4:'Event Inputs'!$J$895,4,FALSE))</f>
        <v/>
      </c>
      <c r="F123" s="63" t="str">
        <f>IF(ISBLANK(C123),"",VLOOKUP($C123,'Event Inputs'!$D$4:'Event Inputs'!$J$895,3,FALSE))</f>
        <v/>
      </c>
      <c r="H123" s="60"/>
      <c r="I123" s="62"/>
      <c r="J123" s="63" t="str">
        <f>IF(ISBLANK(I123),"",VLOOKUP($I123,'Event Inputs'!$D$4:'Event Inputs'!$J$895,2,FALSE))</f>
        <v/>
      </c>
      <c r="K123" s="65" t="str">
        <f>IF(ISBLANK(I123),"",VLOOKUP($I123,'Event Inputs'!$D$4:'Event Inputs'!$J$895,4,FALSE))</f>
        <v/>
      </c>
      <c r="L123" s="63" t="str">
        <f>IF(ISBLANK(I123),"",VLOOKUP($I123,'Event Inputs'!$D$4:'Event Inputs'!$J$895,3,FALSE))</f>
        <v/>
      </c>
    </row>
    <row r="124" spans="3:12" x14ac:dyDescent="0.35">
      <c r="D124" s="63" t="str">
        <f>IF(ISBLANK(C124),"",VLOOKUP($C124,'Event Inputs'!$D$4:'Event Inputs'!$J$895,2,FALSE))</f>
        <v/>
      </c>
      <c r="E124" s="65" t="str">
        <f>IF(ISBLANK(C124),"",VLOOKUP($C124,'Event Inputs'!$D$4:'Event Inputs'!$J$895,4,FALSE))</f>
        <v/>
      </c>
      <c r="F124" s="63" t="str">
        <f>IF(ISBLANK(C124),"",VLOOKUP($C124,'Event Inputs'!$D$4:'Event Inputs'!$J$895,3,FALSE))</f>
        <v/>
      </c>
      <c r="H124" s="60"/>
      <c r="I124" s="62"/>
      <c r="J124" s="63" t="str">
        <f>IF(ISBLANK(I124),"",VLOOKUP($I124,'Event Inputs'!$D$4:'Event Inputs'!$J$895,2,FALSE))</f>
        <v/>
      </c>
      <c r="K124" s="65" t="str">
        <f>IF(ISBLANK(I124),"",VLOOKUP($I124,'Event Inputs'!$D$4:'Event Inputs'!$J$895,4,FALSE))</f>
        <v/>
      </c>
      <c r="L124" s="63" t="str">
        <f>IF(ISBLANK(I124),"",VLOOKUP($I124,'Event Inputs'!$D$4:'Event Inputs'!$J$895,3,FALSE))</f>
        <v/>
      </c>
    </row>
    <row r="125" spans="3:12" x14ac:dyDescent="0.35">
      <c r="D125" s="63" t="str">
        <f>IF(ISBLANK(C125),"",VLOOKUP($C125,'Event Inputs'!$D$4:'Event Inputs'!$J$895,2,FALSE))</f>
        <v/>
      </c>
      <c r="E125" s="65" t="str">
        <f>IF(ISBLANK(C125),"",VLOOKUP($C125,'Event Inputs'!$D$4:'Event Inputs'!$J$895,4,FALSE))</f>
        <v/>
      </c>
      <c r="F125" s="63" t="str">
        <f>IF(ISBLANK(C125),"",VLOOKUP($C125,'Event Inputs'!$D$4:'Event Inputs'!$J$895,3,FALSE))</f>
        <v/>
      </c>
      <c r="H125" s="60"/>
      <c r="I125" s="62"/>
      <c r="J125" s="63" t="str">
        <f>IF(ISBLANK(I125),"",VLOOKUP($I125,'Event Inputs'!$D$4:'Event Inputs'!$J$895,2,FALSE))</f>
        <v/>
      </c>
      <c r="K125" s="65" t="str">
        <f>IF(ISBLANK(I125),"",VLOOKUP($I125,'Event Inputs'!$D$4:'Event Inputs'!$J$895,4,FALSE))</f>
        <v/>
      </c>
      <c r="L125" s="63" t="str">
        <f>IF(ISBLANK(I125),"",VLOOKUP($I125,'Event Inputs'!$D$4:'Event Inputs'!$J$895,3,FALSE))</f>
        <v/>
      </c>
    </row>
    <row r="126" spans="3:12" x14ac:dyDescent="0.35">
      <c r="D126" s="63" t="str">
        <f>IF(ISBLANK(C126),"",VLOOKUP($C126,'Event Inputs'!$D$4:'Event Inputs'!$J$895,2,FALSE))</f>
        <v/>
      </c>
      <c r="E126" s="65" t="str">
        <f>IF(ISBLANK(C126),"",VLOOKUP($C126,'Event Inputs'!$D$4:'Event Inputs'!$J$895,4,FALSE))</f>
        <v/>
      </c>
      <c r="F126" s="63" t="str">
        <f>IF(ISBLANK(C126),"",VLOOKUP($C126,'Event Inputs'!$D$4:'Event Inputs'!$J$895,3,FALSE))</f>
        <v/>
      </c>
      <c r="H126" s="60"/>
      <c r="I126" s="62"/>
      <c r="J126" s="63" t="str">
        <f>IF(ISBLANK(I126),"",VLOOKUP($I126,'Event Inputs'!$D$4:'Event Inputs'!$J$895,2,FALSE))</f>
        <v/>
      </c>
      <c r="K126" s="65" t="str">
        <f>IF(ISBLANK(I126),"",VLOOKUP($I126,'Event Inputs'!$D$4:'Event Inputs'!$J$895,4,FALSE))</f>
        <v/>
      </c>
      <c r="L126" s="63" t="str">
        <f>IF(ISBLANK(I126),"",VLOOKUP($I126,'Event Inputs'!$D$4:'Event Inputs'!$J$895,3,FALSE))</f>
        <v/>
      </c>
    </row>
    <row r="127" spans="3:12" x14ac:dyDescent="0.35">
      <c r="D127" s="63" t="str">
        <f>IF(ISBLANK(C127),"",VLOOKUP($C127,'Event Inputs'!$D$4:'Event Inputs'!$J$895,2,FALSE))</f>
        <v/>
      </c>
      <c r="E127" s="65" t="str">
        <f>IF(ISBLANK(C127),"",VLOOKUP($C127,'Event Inputs'!$D$4:'Event Inputs'!$J$895,4,FALSE))</f>
        <v/>
      </c>
      <c r="F127" s="63" t="str">
        <f>IF(ISBLANK(C127),"",VLOOKUP($C127,'Event Inputs'!$D$4:'Event Inputs'!$J$895,3,FALSE))</f>
        <v/>
      </c>
      <c r="H127" s="60"/>
      <c r="I127" s="62"/>
      <c r="J127" s="63" t="str">
        <f>IF(ISBLANK(I127),"",VLOOKUP($I127,'Event Inputs'!$D$4:'Event Inputs'!$J$895,2,FALSE))</f>
        <v/>
      </c>
      <c r="K127" s="65" t="str">
        <f>IF(ISBLANK(I127),"",VLOOKUP($I127,'Event Inputs'!$D$4:'Event Inputs'!$J$895,4,FALSE))</f>
        <v/>
      </c>
      <c r="L127" s="63" t="str">
        <f>IF(ISBLANK(I127),"",VLOOKUP($I127,'Event Inputs'!$D$4:'Event Inputs'!$J$895,3,FALSE))</f>
        <v/>
      </c>
    </row>
    <row r="128" spans="3:12" x14ac:dyDescent="0.35">
      <c r="D128" s="63" t="str">
        <f>IF(ISBLANK(C128),"",VLOOKUP($C128,'Event Inputs'!$D$4:'Event Inputs'!$J$895,2,FALSE))</f>
        <v/>
      </c>
      <c r="E128" s="65" t="str">
        <f>IF(ISBLANK(C128),"",VLOOKUP($C128,'Event Inputs'!$D$4:'Event Inputs'!$J$895,4,FALSE))</f>
        <v/>
      </c>
      <c r="F128" s="63" t="str">
        <f>IF(ISBLANK(C128),"",VLOOKUP($C128,'Event Inputs'!$D$4:'Event Inputs'!$J$895,3,FALSE))</f>
        <v/>
      </c>
      <c r="H128" s="60"/>
      <c r="I128" s="62"/>
      <c r="J128" s="63" t="str">
        <f>IF(ISBLANK(I128),"",VLOOKUP($I128,'Event Inputs'!$D$4:'Event Inputs'!$J$895,2,FALSE))</f>
        <v/>
      </c>
      <c r="K128" s="65" t="str">
        <f>IF(ISBLANK(I128),"",VLOOKUP($I128,'Event Inputs'!$D$4:'Event Inputs'!$J$895,4,FALSE))</f>
        <v/>
      </c>
      <c r="L128" s="63" t="str">
        <f>IF(ISBLANK(I128),"",VLOOKUP($I128,'Event Inputs'!$D$4:'Event Inputs'!$J$895,3,FALSE))</f>
        <v/>
      </c>
    </row>
    <row r="129" spans="4:12" x14ac:dyDescent="0.35">
      <c r="D129" s="63" t="str">
        <f>IF(ISBLANK(C129),"",VLOOKUP($C129,'Event Inputs'!$D$4:'Event Inputs'!$J$895,2,FALSE))</f>
        <v/>
      </c>
      <c r="E129" s="65" t="str">
        <f>IF(ISBLANK(C129),"",VLOOKUP($C129,'Event Inputs'!$D$4:'Event Inputs'!$J$895,4,FALSE))</f>
        <v/>
      </c>
      <c r="F129" s="63" t="str">
        <f>IF(ISBLANK(C129),"",VLOOKUP($C129,'Event Inputs'!$D$4:'Event Inputs'!$J$895,3,FALSE))</f>
        <v/>
      </c>
      <c r="H129" s="60"/>
      <c r="I129" s="62"/>
      <c r="J129" s="63" t="str">
        <f>IF(ISBLANK(I129),"",VLOOKUP($I129,'Event Inputs'!$D$4:'Event Inputs'!$J$895,2,FALSE))</f>
        <v/>
      </c>
      <c r="K129" s="65" t="str">
        <f>IF(ISBLANK(I129),"",VLOOKUP($I129,'Event Inputs'!$D$4:'Event Inputs'!$J$895,4,FALSE))</f>
        <v/>
      </c>
      <c r="L129" s="63" t="str">
        <f>IF(ISBLANK(I129),"",VLOOKUP($I129,'Event Inputs'!$D$4:'Event Inputs'!$J$895,3,FALSE))</f>
        <v/>
      </c>
    </row>
    <row r="130" spans="4:12" x14ac:dyDescent="0.35">
      <c r="D130" s="63" t="str">
        <f>IF(ISBLANK(C130),"",VLOOKUP($C130,'Event Inputs'!$D$4:'Event Inputs'!$J$895,2,FALSE))</f>
        <v/>
      </c>
      <c r="E130" s="65" t="str">
        <f>IF(ISBLANK(C130),"",VLOOKUP($C130,'Event Inputs'!$D$4:'Event Inputs'!$J$895,4,FALSE))</f>
        <v/>
      </c>
      <c r="F130" s="63" t="str">
        <f>IF(ISBLANK(C130),"",VLOOKUP($C130,'Event Inputs'!$D$4:'Event Inputs'!$J$895,3,FALSE))</f>
        <v/>
      </c>
      <c r="H130" s="60"/>
      <c r="I130" s="62"/>
      <c r="J130" s="63" t="str">
        <f>IF(ISBLANK(I130),"",VLOOKUP($I130,'Event Inputs'!$D$4:'Event Inputs'!$J$895,2,FALSE))</f>
        <v/>
      </c>
      <c r="K130" s="65" t="str">
        <f>IF(ISBLANK(I130),"",VLOOKUP($I130,'Event Inputs'!$D$4:'Event Inputs'!$J$895,4,FALSE))</f>
        <v/>
      </c>
      <c r="L130" s="63" t="str">
        <f>IF(ISBLANK(I130),"",VLOOKUP($I130,'Event Inputs'!$D$4:'Event Inputs'!$J$895,3,FALSE))</f>
        <v/>
      </c>
    </row>
    <row r="131" spans="4:12" x14ac:dyDescent="0.35">
      <c r="D131" s="63" t="str">
        <f>IF(ISBLANK(C131),"",VLOOKUP($C131,'Event Inputs'!$D$4:'Event Inputs'!$J$895,2,FALSE))</f>
        <v/>
      </c>
      <c r="E131" s="65" t="str">
        <f>IF(ISBLANK(C131),"",VLOOKUP($C131,'Event Inputs'!$D$4:'Event Inputs'!$J$895,4,FALSE))</f>
        <v/>
      </c>
      <c r="F131" s="63" t="str">
        <f>IF(ISBLANK(C131),"",VLOOKUP($C131,'Event Inputs'!$D$4:'Event Inputs'!$J$895,3,FALSE))</f>
        <v/>
      </c>
      <c r="H131" s="60"/>
      <c r="I131" s="62"/>
      <c r="J131" s="63" t="str">
        <f>IF(ISBLANK(I131),"",VLOOKUP($I131,'Event Inputs'!$D$4:'Event Inputs'!$J$895,2,FALSE))</f>
        <v/>
      </c>
      <c r="K131" s="65" t="str">
        <f>IF(ISBLANK(I131),"",VLOOKUP($I131,'Event Inputs'!$D$4:'Event Inputs'!$J$895,4,FALSE))</f>
        <v/>
      </c>
      <c r="L131" s="63" t="str">
        <f>IF(ISBLANK(I131),"",VLOOKUP($I131,'Event Inputs'!$D$4:'Event Inputs'!$J$895,3,FALSE))</f>
        <v/>
      </c>
    </row>
    <row r="132" spans="4:12" x14ac:dyDescent="0.35">
      <c r="D132" s="63" t="str">
        <f>IF(ISBLANK(C132),"",VLOOKUP($C132,'Event Inputs'!$D$4:'Event Inputs'!$J$895,2,FALSE))</f>
        <v/>
      </c>
      <c r="E132" s="65" t="str">
        <f>IF(ISBLANK(C132),"",VLOOKUP($C132,'Event Inputs'!$D$4:'Event Inputs'!$J$895,4,FALSE))</f>
        <v/>
      </c>
      <c r="F132" s="63" t="str">
        <f>IF(ISBLANK(C132),"",VLOOKUP($C132,'Event Inputs'!$D$4:'Event Inputs'!$J$895,3,FALSE))</f>
        <v/>
      </c>
      <c r="H132" s="60"/>
      <c r="I132" s="62"/>
      <c r="J132" s="63" t="str">
        <f>IF(ISBLANK(I132),"",VLOOKUP($I132,'Event Inputs'!$D$4:'Event Inputs'!$J$895,2,FALSE))</f>
        <v/>
      </c>
      <c r="K132" s="65" t="str">
        <f>IF(ISBLANK(I132),"",VLOOKUP($I132,'Event Inputs'!$D$4:'Event Inputs'!$J$895,4,FALSE))</f>
        <v/>
      </c>
      <c r="L132" s="63" t="str">
        <f>IF(ISBLANK(I132),"",VLOOKUP($I132,'Event Inputs'!$D$4:'Event Inputs'!$J$895,3,FALSE))</f>
        <v/>
      </c>
    </row>
    <row r="133" spans="4:12" x14ac:dyDescent="0.35">
      <c r="D133" s="63" t="str">
        <f>IF(ISBLANK(C133),"",VLOOKUP($C133,'Event Inputs'!$D$4:'Event Inputs'!$J$895,2,FALSE))</f>
        <v/>
      </c>
      <c r="E133" s="65" t="str">
        <f>IF(ISBLANK(C133),"",VLOOKUP($C133,'Event Inputs'!$D$4:'Event Inputs'!$J$895,4,FALSE))</f>
        <v/>
      </c>
      <c r="F133" s="63" t="str">
        <f>IF(ISBLANK(C133),"",VLOOKUP($C133,'Event Inputs'!$D$4:'Event Inputs'!$J$895,3,FALSE))</f>
        <v/>
      </c>
      <c r="H133" s="60"/>
      <c r="I133" s="62"/>
      <c r="J133" s="63" t="str">
        <f>IF(ISBLANK(I133),"",VLOOKUP($I133,'Event Inputs'!$D$4:'Event Inputs'!$J$895,2,FALSE))</f>
        <v/>
      </c>
      <c r="K133" s="65" t="str">
        <f>IF(ISBLANK(I133),"",VLOOKUP($I133,'Event Inputs'!$D$4:'Event Inputs'!$J$895,4,FALSE))</f>
        <v/>
      </c>
      <c r="L133" s="63" t="str">
        <f>IF(ISBLANK(I133),"",VLOOKUP($I133,'Event Inputs'!$D$4:'Event Inputs'!$J$895,3,FALSE))</f>
        <v/>
      </c>
    </row>
    <row r="134" spans="4:12" x14ac:dyDescent="0.35">
      <c r="D134" s="63" t="str">
        <f>IF(ISBLANK(C134),"",VLOOKUP($C134,'Event Inputs'!$D$4:'Event Inputs'!$J$895,2,FALSE))</f>
        <v/>
      </c>
      <c r="E134" s="65" t="str">
        <f>IF(ISBLANK(C134),"",VLOOKUP($C134,'Event Inputs'!$D$4:'Event Inputs'!$J$895,4,FALSE))</f>
        <v/>
      </c>
      <c r="F134" s="63" t="str">
        <f>IF(ISBLANK(C134),"",VLOOKUP($C134,'Event Inputs'!$D$4:'Event Inputs'!$J$895,3,FALSE))</f>
        <v/>
      </c>
      <c r="H134" s="60"/>
      <c r="I134" s="62"/>
      <c r="J134" s="63" t="str">
        <f>IF(ISBLANK(I134),"",VLOOKUP($I134,'Event Inputs'!$D$4:'Event Inputs'!$J$895,2,FALSE))</f>
        <v/>
      </c>
      <c r="K134" s="65" t="str">
        <f>IF(ISBLANK(I134),"",VLOOKUP($I134,'Event Inputs'!$D$4:'Event Inputs'!$J$895,4,FALSE))</f>
        <v/>
      </c>
      <c r="L134" s="63" t="str">
        <f>IF(ISBLANK(I134),"",VLOOKUP($I134,'Event Inputs'!$D$4:'Event Inputs'!$J$895,3,FALSE))</f>
        <v/>
      </c>
    </row>
    <row r="135" spans="4:12" x14ac:dyDescent="0.35">
      <c r="D135" s="63" t="str">
        <f>IF(ISBLANK(C135),"",VLOOKUP($C135,'Event Inputs'!$D$4:'Event Inputs'!$J$895,2,FALSE))</f>
        <v/>
      </c>
      <c r="E135" s="65" t="str">
        <f>IF(ISBLANK(C135),"",VLOOKUP($C135,'Event Inputs'!$D$4:'Event Inputs'!$J$895,4,FALSE))</f>
        <v/>
      </c>
      <c r="F135" s="63" t="str">
        <f>IF(ISBLANK(C135),"",VLOOKUP($C135,'Event Inputs'!$D$4:'Event Inputs'!$J$895,3,FALSE))</f>
        <v/>
      </c>
      <c r="H135" s="60"/>
      <c r="I135" s="62"/>
      <c r="J135" s="63" t="str">
        <f>IF(ISBLANK(I135),"",VLOOKUP($I135,'Event Inputs'!$D$4:'Event Inputs'!$J$895,2,FALSE))</f>
        <v/>
      </c>
      <c r="K135" s="65" t="str">
        <f>IF(ISBLANK(I135),"",VLOOKUP($I135,'Event Inputs'!$D$4:'Event Inputs'!$J$895,4,FALSE))</f>
        <v/>
      </c>
      <c r="L135" s="63" t="str">
        <f>IF(ISBLANK(I135),"",VLOOKUP($I135,'Event Inputs'!$D$4:'Event Inputs'!$J$895,3,FALSE))</f>
        <v/>
      </c>
    </row>
    <row r="136" spans="4:12" x14ac:dyDescent="0.35">
      <c r="D136" s="63" t="str">
        <f>IF(ISBLANK(C136),"",VLOOKUP($C136,'Event Inputs'!$D$4:'Event Inputs'!$J$895,2,FALSE))</f>
        <v/>
      </c>
      <c r="E136" s="65" t="str">
        <f>IF(ISBLANK(C136),"",VLOOKUP($C136,'Event Inputs'!$D$4:'Event Inputs'!$J$895,4,FALSE))</f>
        <v/>
      </c>
      <c r="F136" s="63" t="str">
        <f>IF(ISBLANK(C136),"",VLOOKUP($C136,'Event Inputs'!$D$4:'Event Inputs'!$J$895,3,FALSE))</f>
        <v/>
      </c>
      <c r="H136" s="60"/>
      <c r="I136" s="62"/>
      <c r="J136" s="63" t="str">
        <f>IF(ISBLANK(I136),"",VLOOKUP($I136,'Event Inputs'!$D$4:'Event Inputs'!$J$895,2,FALSE))</f>
        <v/>
      </c>
      <c r="K136" s="65" t="str">
        <f>IF(ISBLANK(I136),"",VLOOKUP($I136,'Event Inputs'!$D$4:'Event Inputs'!$J$895,4,FALSE))</f>
        <v/>
      </c>
      <c r="L136" s="63" t="str">
        <f>IF(ISBLANK(I136),"",VLOOKUP($I136,'Event Inputs'!$D$4:'Event Inputs'!$J$895,3,FALSE))</f>
        <v/>
      </c>
    </row>
    <row r="137" spans="4:12" x14ac:dyDescent="0.35">
      <c r="D137" s="63" t="str">
        <f>IF(ISBLANK(C137),"",VLOOKUP($C137,'Event Inputs'!$D$4:'Event Inputs'!$J$895,2,FALSE))</f>
        <v/>
      </c>
      <c r="E137" s="65" t="str">
        <f>IF(ISBLANK(C137),"",VLOOKUP($C137,'Event Inputs'!$D$4:'Event Inputs'!$J$895,4,FALSE))</f>
        <v/>
      </c>
      <c r="F137" s="63" t="str">
        <f>IF(ISBLANK(C137),"",VLOOKUP($C137,'Event Inputs'!$D$4:'Event Inputs'!$J$895,3,FALSE))</f>
        <v/>
      </c>
      <c r="H137" s="60"/>
      <c r="I137" s="62"/>
      <c r="J137" s="63" t="str">
        <f>IF(ISBLANK(I137),"",VLOOKUP($I137,'Event Inputs'!$D$4:'Event Inputs'!$J$895,2,FALSE))</f>
        <v/>
      </c>
      <c r="K137" s="65" t="str">
        <f>IF(ISBLANK(I137),"",VLOOKUP($I137,'Event Inputs'!$D$4:'Event Inputs'!$J$895,4,FALSE))</f>
        <v/>
      </c>
      <c r="L137" s="63" t="str">
        <f>IF(ISBLANK(I137),"",VLOOKUP($I137,'Event Inputs'!$D$4:'Event Inputs'!$J$895,3,FALSE))</f>
        <v/>
      </c>
    </row>
    <row r="138" spans="4:12" x14ac:dyDescent="0.35">
      <c r="D138" s="63" t="str">
        <f>IF(ISBLANK(C138),"",VLOOKUP($C138,'Event Inputs'!$D$4:'Event Inputs'!$J$895,2,FALSE))</f>
        <v/>
      </c>
      <c r="E138" s="65" t="str">
        <f>IF(ISBLANK(C138),"",VLOOKUP($C138,'Event Inputs'!$D$4:'Event Inputs'!$J$895,4,FALSE))</f>
        <v/>
      </c>
      <c r="F138" s="63" t="str">
        <f>IF(ISBLANK(C138),"",VLOOKUP($C138,'Event Inputs'!$D$4:'Event Inputs'!$J$895,3,FALSE))</f>
        <v/>
      </c>
      <c r="H138" s="60"/>
      <c r="I138" s="62"/>
      <c r="J138" s="63" t="str">
        <f>IF(ISBLANK(I138),"",VLOOKUP($I138,'Event Inputs'!$D$4:'Event Inputs'!$J$895,2,FALSE))</f>
        <v/>
      </c>
      <c r="K138" s="65" t="str">
        <f>IF(ISBLANK(I138),"",VLOOKUP($I138,'Event Inputs'!$D$4:'Event Inputs'!$J$895,4,FALSE))</f>
        <v/>
      </c>
      <c r="L138" s="63" t="str">
        <f>IF(ISBLANK(I138),"",VLOOKUP($I138,'Event Inputs'!$D$4:'Event Inputs'!$J$895,3,FALSE))</f>
        <v/>
      </c>
    </row>
    <row r="139" spans="4:12" x14ac:dyDescent="0.35">
      <c r="D139" s="63" t="str">
        <f>IF(ISBLANK(C139),"",VLOOKUP($C139,'Event Inputs'!$D$4:'Event Inputs'!$J$895,2,FALSE))</f>
        <v/>
      </c>
      <c r="E139" s="65" t="str">
        <f>IF(ISBLANK(C139),"",VLOOKUP($C139,'Event Inputs'!$D$4:'Event Inputs'!$J$895,4,FALSE))</f>
        <v/>
      </c>
      <c r="F139" s="63" t="str">
        <f>IF(ISBLANK(C139),"",VLOOKUP($C139,'Event Inputs'!$D$4:'Event Inputs'!$J$895,3,FALSE))</f>
        <v/>
      </c>
      <c r="H139" s="60"/>
      <c r="I139" s="62"/>
      <c r="J139" s="63" t="str">
        <f>IF(ISBLANK(I139),"",VLOOKUP($I139,'Event Inputs'!$D$4:'Event Inputs'!$J$895,2,FALSE))</f>
        <v/>
      </c>
      <c r="K139" s="65" t="str">
        <f>IF(ISBLANK(I139),"",VLOOKUP($I139,'Event Inputs'!$D$4:'Event Inputs'!$J$895,4,FALSE))</f>
        <v/>
      </c>
      <c r="L139" s="63" t="str">
        <f>IF(ISBLANK(I139),"",VLOOKUP($I139,'Event Inputs'!$D$4:'Event Inputs'!$J$895,3,FALSE))</f>
        <v/>
      </c>
    </row>
    <row r="140" spans="4:12" x14ac:dyDescent="0.35">
      <c r="D140" s="63" t="str">
        <f>IF(ISBLANK(C140),"",VLOOKUP($C140,'Event Inputs'!$D$4:'Event Inputs'!$J$895,2,FALSE))</f>
        <v/>
      </c>
      <c r="E140" s="65" t="str">
        <f>IF(ISBLANK(C140),"",VLOOKUP($C140,'Event Inputs'!$D$4:'Event Inputs'!$J$895,4,FALSE))</f>
        <v/>
      </c>
      <c r="F140" s="63" t="str">
        <f>IF(ISBLANK(C140),"",VLOOKUP($C140,'Event Inputs'!$D$4:'Event Inputs'!$J$895,3,FALSE))</f>
        <v/>
      </c>
      <c r="H140" s="60"/>
      <c r="I140" s="62"/>
      <c r="J140" s="63" t="str">
        <f>IF(ISBLANK(I140),"",VLOOKUP($I140,'Event Inputs'!$D$4:'Event Inputs'!$J$895,2,FALSE))</f>
        <v/>
      </c>
      <c r="K140" s="65" t="str">
        <f>IF(ISBLANK(I140),"",VLOOKUP($I140,'Event Inputs'!$D$4:'Event Inputs'!$J$895,4,FALSE))</f>
        <v/>
      </c>
      <c r="L140" s="63" t="str">
        <f>IF(ISBLANK(I140),"",VLOOKUP($I140,'Event Inputs'!$D$4:'Event Inputs'!$J$895,3,FALSE))</f>
        <v/>
      </c>
    </row>
    <row r="141" spans="4:12" x14ac:dyDescent="0.35">
      <c r="D141" s="63" t="str">
        <f>IF(ISBLANK(C141),"",VLOOKUP($C141,'Event Inputs'!$D$4:'Event Inputs'!$J$895,2,FALSE))</f>
        <v/>
      </c>
      <c r="E141" s="65" t="str">
        <f>IF(ISBLANK(C141),"",VLOOKUP($C141,'Event Inputs'!$D$4:'Event Inputs'!$J$895,4,FALSE))</f>
        <v/>
      </c>
      <c r="F141" s="63" t="str">
        <f>IF(ISBLANK(C141),"",VLOOKUP($C141,'Event Inputs'!$D$4:'Event Inputs'!$J$895,3,FALSE))</f>
        <v/>
      </c>
      <c r="H141" s="60"/>
      <c r="I141" s="62"/>
      <c r="J141" s="63" t="str">
        <f>IF(ISBLANK(I141),"",VLOOKUP($I141,'Event Inputs'!$D$4:'Event Inputs'!$J$895,2,FALSE))</f>
        <v/>
      </c>
      <c r="K141" s="65" t="str">
        <f>IF(ISBLANK(I141),"",VLOOKUP($I141,'Event Inputs'!$D$4:'Event Inputs'!$J$895,4,FALSE))</f>
        <v/>
      </c>
      <c r="L141" s="63" t="str">
        <f>IF(ISBLANK(I141),"",VLOOKUP($I141,'Event Inputs'!$D$4:'Event Inputs'!$J$895,3,FALSE))</f>
        <v/>
      </c>
    </row>
    <row r="142" spans="4:12" x14ac:dyDescent="0.35">
      <c r="D142" s="63" t="str">
        <f>IF(ISBLANK(C142),"",VLOOKUP($C142,'Event Inputs'!$D$4:'Event Inputs'!$J$895,2,FALSE))</f>
        <v/>
      </c>
      <c r="E142" s="65" t="str">
        <f>IF(ISBLANK(C142),"",VLOOKUP($C142,'Event Inputs'!$D$4:'Event Inputs'!$J$895,4,FALSE))</f>
        <v/>
      </c>
      <c r="F142" s="63" t="str">
        <f>IF(ISBLANK(C142),"",VLOOKUP($C142,'Event Inputs'!$D$4:'Event Inputs'!$J$895,3,FALSE))</f>
        <v/>
      </c>
      <c r="H142" s="60"/>
      <c r="I142" s="62"/>
      <c r="J142" s="63" t="str">
        <f>IF(ISBLANK(I142),"",VLOOKUP($I142,'Event Inputs'!$D$4:'Event Inputs'!$J$895,2,FALSE))</f>
        <v/>
      </c>
      <c r="K142" s="65" t="str">
        <f>IF(ISBLANK(I142),"",VLOOKUP($I142,'Event Inputs'!$D$4:'Event Inputs'!$J$895,4,FALSE))</f>
        <v/>
      </c>
      <c r="L142" s="63" t="str">
        <f>IF(ISBLANK(I142),"",VLOOKUP($I142,'Event Inputs'!$D$4:'Event Inputs'!$J$895,3,FALSE))</f>
        <v/>
      </c>
    </row>
    <row r="143" spans="4:12" x14ac:dyDescent="0.35">
      <c r="D143" s="63" t="str">
        <f>IF(ISBLANK(C143),"",VLOOKUP($C143,'Event Inputs'!$D$4:'Event Inputs'!$J$895,2,FALSE))</f>
        <v/>
      </c>
      <c r="E143" s="65" t="str">
        <f>IF(ISBLANK(C143),"",VLOOKUP($C143,'Event Inputs'!$D$4:'Event Inputs'!$J$895,4,FALSE))</f>
        <v/>
      </c>
      <c r="F143" s="63" t="str">
        <f>IF(ISBLANK(C143),"",VLOOKUP($C143,'Event Inputs'!$D$4:'Event Inputs'!$J$895,3,FALSE))</f>
        <v/>
      </c>
      <c r="H143" s="60"/>
      <c r="I143" s="62"/>
      <c r="J143" s="63" t="str">
        <f>IF(ISBLANK(I143),"",VLOOKUP($I143,'Event Inputs'!$D$4:'Event Inputs'!$J$895,2,FALSE))</f>
        <v/>
      </c>
      <c r="K143" s="65" t="str">
        <f>IF(ISBLANK(I143),"",VLOOKUP($I143,'Event Inputs'!$D$4:'Event Inputs'!$J$895,4,FALSE))</f>
        <v/>
      </c>
      <c r="L143" s="63" t="str">
        <f>IF(ISBLANK(I143),"",VLOOKUP($I143,'Event Inputs'!$D$4:'Event Inputs'!$J$895,3,FALSE))</f>
        <v/>
      </c>
    </row>
    <row r="144" spans="4:12" x14ac:dyDescent="0.35">
      <c r="D144" s="63" t="str">
        <f>IF(ISBLANK(C144),"",VLOOKUP($C144,'Event Inputs'!$D$4:'Event Inputs'!$J$895,2,FALSE))</f>
        <v/>
      </c>
      <c r="E144" s="65" t="str">
        <f>IF(ISBLANK(C144),"",VLOOKUP($C144,'Event Inputs'!$D$4:'Event Inputs'!$J$895,4,FALSE))</f>
        <v/>
      </c>
      <c r="F144" s="63" t="str">
        <f>IF(ISBLANK(C144),"",VLOOKUP($C144,'Event Inputs'!$D$4:'Event Inputs'!$J$895,3,FALSE))</f>
        <v/>
      </c>
      <c r="H144" s="60"/>
      <c r="I144" s="62"/>
      <c r="J144" s="63" t="str">
        <f>IF(ISBLANK(I144),"",VLOOKUP($I144,'Event Inputs'!$D$4:'Event Inputs'!$J$895,2,FALSE))</f>
        <v/>
      </c>
      <c r="K144" s="65" t="str">
        <f>IF(ISBLANK(I144),"",VLOOKUP($I144,'Event Inputs'!$D$4:'Event Inputs'!$J$895,4,FALSE))</f>
        <v/>
      </c>
      <c r="L144" s="63" t="str">
        <f>IF(ISBLANK(I144),"",VLOOKUP($I144,'Event Inputs'!$D$4:'Event Inputs'!$J$895,3,FALSE))</f>
        <v/>
      </c>
    </row>
    <row r="145" spans="4:12" x14ac:dyDescent="0.35">
      <c r="D145" s="63" t="str">
        <f>IF(ISBLANK(C145),"",VLOOKUP($C145,'Event Inputs'!$D$4:'Event Inputs'!$J$895,2,FALSE))</f>
        <v/>
      </c>
      <c r="E145" s="65" t="str">
        <f>IF(ISBLANK(C145),"",VLOOKUP($C145,'Event Inputs'!$D$4:'Event Inputs'!$J$895,4,FALSE))</f>
        <v/>
      </c>
      <c r="F145" s="63" t="str">
        <f>IF(ISBLANK(C145),"",VLOOKUP($C145,'Event Inputs'!$D$4:'Event Inputs'!$J$895,3,FALSE))</f>
        <v/>
      </c>
      <c r="H145" s="60"/>
      <c r="I145" s="62"/>
      <c r="J145" s="63" t="str">
        <f>IF(ISBLANK(I145),"",VLOOKUP($I145,'Event Inputs'!$D$4:'Event Inputs'!$J$895,2,FALSE))</f>
        <v/>
      </c>
      <c r="K145" s="65" t="str">
        <f>IF(ISBLANK(I145),"",VLOOKUP($I145,'Event Inputs'!$D$4:'Event Inputs'!$J$895,4,FALSE))</f>
        <v/>
      </c>
      <c r="L145" s="63" t="str">
        <f>IF(ISBLANK(I145),"",VLOOKUP($I145,'Event Inputs'!$D$4:'Event Inputs'!$J$895,3,FALSE))</f>
        <v/>
      </c>
    </row>
    <row r="146" spans="4:12" x14ac:dyDescent="0.35">
      <c r="D146" s="63" t="str">
        <f>IF(ISBLANK(C146),"",VLOOKUP($C146,'Event Inputs'!$D$4:'Event Inputs'!$J$895,2,FALSE))</f>
        <v/>
      </c>
      <c r="E146" s="65" t="str">
        <f>IF(ISBLANK(C146),"",VLOOKUP($C146,'Event Inputs'!$D$4:'Event Inputs'!$J$895,4,FALSE))</f>
        <v/>
      </c>
      <c r="F146" s="63" t="str">
        <f>IF(ISBLANK(C146),"",VLOOKUP($C146,'Event Inputs'!$D$4:'Event Inputs'!$J$895,3,FALSE))</f>
        <v/>
      </c>
      <c r="H146" s="60"/>
      <c r="I146" s="62"/>
      <c r="J146" s="63" t="str">
        <f>IF(ISBLANK(I146),"",VLOOKUP($I146,'Event Inputs'!$D$4:'Event Inputs'!$J$895,2,FALSE))</f>
        <v/>
      </c>
      <c r="K146" s="65" t="str">
        <f>IF(ISBLANK(I146),"",VLOOKUP($I146,'Event Inputs'!$D$4:'Event Inputs'!$J$895,4,FALSE))</f>
        <v/>
      </c>
      <c r="L146" s="63" t="str">
        <f>IF(ISBLANK(I146),"",VLOOKUP($I146,'Event Inputs'!$D$4:'Event Inputs'!$J$895,3,FALSE))</f>
        <v/>
      </c>
    </row>
    <row r="147" spans="4:12" x14ac:dyDescent="0.35">
      <c r="D147" s="63" t="str">
        <f>IF(ISBLANK(C147),"",VLOOKUP($C147,'Event Inputs'!$D$4:'Event Inputs'!$J$895,2,FALSE))</f>
        <v/>
      </c>
      <c r="E147" s="65" t="str">
        <f>IF(ISBLANK(C147),"",VLOOKUP($C147,'Event Inputs'!$D$4:'Event Inputs'!$J$895,4,FALSE))</f>
        <v/>
      </c>
      <c r="F147" s="63" t="str">
        <f>IF(ISBLANK(C147),"",VLOOKUP($C147,'Event Inputs'!$D$4:'Event Inputs'!$J$895,3,FALSE))</f>
        <v/>
      </c>
      <c r="H147" s="60"/>
      <c r="I147" s="62"/>
      <c r="J147" s="63" t="str">
        <f>IF(ISBLANK(I147),"",VLOOKUP($I147,'Event Inputs'!$D$4:'Event Inputs'!$J$895,2,FALSE))</f>
        <v/>
      </c>
      <c r="K147" s="65" t="str">
        <f>IF(ISBLANK(I147),"",VLOOKUP($I147,'Event Inputs'!$D$4:'Event Inputs'!$J$895,4,FALSE))</f>
        <v/>
      </c>
      <c r="L147" s="63" t="str">
        <f>IF(ISBLANK(I147),"",VLOOKUP($I147,'Event Inputs'!$D$4:'Event Inputs'!$J$895,3,FALSE))</f>
        <v/>
      </c>
    </row>
    <row r="148" spans="4:12" x14ac:dyDescent="0.35">
      <c r="D148" s="63" t="str">
        <f>IF(ISBLANK(C148),"",VLOOKUP($C148,'Event Inputs'!$D$4:'Event Inputs'!$J$895,2,FALSE))</f>
        <v/>
      </c>
      <c r="E148" s="65" t="str">
        <f>IF(ISBLANK(C148),"",VLOOKUP($C148,'Event Inputs'!$D$4:'Event Inputs'!$J$895,4,FALSE))</f>
        <v/>
      </c>
      <c r="F148" s="63" t="str">
        <f>IF(ISBLANK(C148),"",VLOOKUP($C148,'Event Inputs'!$D$4:'Event Inputs'!$J$895,3,FALSE))</f>
        <v/>
      </c>
      <c r="H148" s="60"/>
      <c r="I148" s="62"/>
      <c r="J148" s="63" t="str">
        <f>IF(ISBLANK(I148),"",VLOOKUP($I148,'Event Inputs'!$D$4:'Event Inputs'!$J$895,2,FALSE))</f>
        <v/>
      </c>
      <c r="K148" s="65" t="str">
        <f>IF(ISBLANK(I148),"",VLOOKUP($I148,'Event Inputs'!$D$4:'Event Inputs'!$J$895,4,FALSE))</f>
        <v/>
      </c>
      <c r="L148" s="63" t="str">
        <f>IF(ISBLANK(I148),"",VLOOKUP($I148,'Event Inputs'!$D$4:'Event Inputs'!$J$895,3,FALSE))</f>
        <v/>
      </c>
    </row>
    <row r="149" spans="4:12" x14ac:dyDescent="0.35">
      <c r="D149" s="63" t="str">
        <f>IF(ISBLANK(C149),"",VLOOKUP($C149,'Event Inputs'!$D$4:'Event Inputs'!$J$895,2,FALSE))</f>
        <v/>
      </c>
      <c r="E149" s="65" t="str">
        <f>IF(ISBLANK(C149),"",VLOOKUP($C149,'Event Inputs'!$D$4:'Event Inputs'!$J$895,4,FALSE))</f>
        <v/>
      </c>
      <c r="F149" s="63" t="str">
        <f>IF(ISBLANK(C149),"",VLOOKUP($C149,'Event Inputs'!$D$4:'Event Inputs'!$J$895,3,FALSE))</f>
        <v/>
      </c>
      <c r="H149" s="60"/>
      <c r="I149" s="62"/>
      <c r="J149" s="63" t="str">
        <f>IF(ISBLANK(I149),"",VLOOKUP($I149,'Event Inputs'!$D$4:'Event Inputs'!$J$895,2,FALSE))</f>
        <v/>
      </c>
      <c r="K149" s="65" t="str">
        <f>IF(ISBLANK(I149),"",VLOOKUP($I149,'Event Inputs'!$D$4:'Event Inputs'!$J$895,4,FALSE))</f>
        <v/>
      </c>
      <c r="L149" s="63" t="str">
        <f>IF(ISBLANK(I149),"",VLOOKUP($I149,'Event Inputs'!$D$4:'Event Inputs'!$J$895,3,FALSE))</f>
        <v/>
      </c>
    </row>
    <row r="150" spans="4:12" x14ac:dyDescent="0.35">
      <c r="D150" s="63" t="str">
        <f>IF(ISBLANK(C150),"",VLOOKUP($C150,'Event Inputs'!$D$4:'Event Inputs'!$J$895,2,FALSE))</f>
        <v/>
      </c>
      <c r="E150" s="65" t="str">
        <f>IF(ISBLANK(C150),"",VLOOKUP($C150,'Event Inputs'!$D$4:'Event Inputs'!$J$895,4,FALSE))</f>
        <v/>
      </c>
      <c r="F150" s="63" t="str">
        <f>IF(ISBLANK(C150),"",VLOOKUP($C150,'Event Inputs'!$D$4:'Event Inputs'!$J$895,3,FALSE))</f>
        <v/>
      </c>
      <c r="H150" s="60"/>
      <c r="I150" s="62"/>
      <c r="J150" s="63" t="str">
        <f>IF(ISBLANK(I150),"",VLOOKUP($I150,'Event Inputs'!$D$4:'Event Inputs'!$J$895,2,FALSE))</f>
        <v/>
      </c>
      <c r="K150" s="65" t="str">
        <f>IF(ISBLANK(I150),"",VLOOKUP($I150,'Event Inputs'!$D$4:'Event Inputs'!$J$895,4,FALSE))</f>
        <v/>
      </c>
      <c r="L150" s="63" t="str">
        <f>IF(ISBLANK(I150),"",VLOOKUP($I150,'Event Inputs'!$D$4:'Event Inputs'!$J$895,3,FALSE))</f>
        <v/>
      </c>
    </row>
    <row r="151" spans="4:12" x14ac:dyDescent="0.35">
      <c r="D151" s="63" t="str">
        <f>IF(ISBLANK(C151),"",VLOOKUP($C151,'Event Inputs'!$D$4:'Event Inputs'!$J$895,2,FALSE))</f>
        <v/>
      </c>
      <c r="E151" s="65" t="str">
        <f>IF(ISBLANK(C151),"",VLOOKUP($C151,'Event Inputs'!$D$4:'Event Inputs'!$J$895,4,FALSE))</f>
        <v/>
      </c>
      <c r="F151" s="63" t="str">
        <f>IF(ISBLANK(C151),"",VLOOKUP($C151,'Event Inputs'!$D$4:'Event Inputs'!$J$895,3,FALSE))</f>
        <v/>
      </c>
      <c r="H151" s="60"/>
      <c r="I151" s="62"/>
      <c r="J151" s="63" t="str">
        <f>IF(ISBLANK(I151),"",VLOOKUP($I151,'Event Inputs'!$D$4:'Event Inputs'!$J$895,2,FALSE))</f>
        <v/>
      </c>
      <c r="K151" s="65" t="str">
        <f>IF(ISBLANK(I151),"",VLOOKUP($I151,'Event Inputs'!$D$4:'Event Inputs'!$J$895,4,FALSE))</f>
        <v/>
      </c>
      <c r="L151" s="63" t="str">
        <f>IF(ISBLANK(I151),"",VLOOKUP($I151,'Event Inputs'!$D$4:'Event Inputs'!$J$895,3,FALSE))</f>
        <v/>
      </c>
    </row>
    <row r="152" spans="4:12" x14ac:dyDescent="0.35">
      <c r="D152" s="63" t="str">
        <f>IF(ISBLANK(C152),"",VLOOKUP($C152,'Event Inputs'!$D$4:'Event Inputs'!$J$895,2,FALSE))</f>
        <v/>
      </c>
      <c r="E152" s="65" t="str">
        <f>IF(ISBLANK(C152),"",VLOOKUP($C152,'Event Inputs'!$D$4:'Event Inputs'!$J$895,4,FALSE))</f>
        <v/>
      </c>
      <c r="F152" s="63" t="str">
        <f>IF(ISBLANK(C152),"",VLOOKUP($C152,'Event Inputs'!$D$4:'Event Inputs'!$J$895,3,FALSE))</f>
        <v/>
      </c>
      <c r="H152" s="60"/>
      <c r="I152" s="62"/>
      <c r="J152" s="63" t="str">
        <f>IF(ISBLANK(I152),"",VLOOKUP($I152,'Event Inputs'!$D$4:'Event Inputs'!$J$895,2,FALSE))</f>
        <v/>
      </c>
      <c r="K152" s="65" t="str">
        <f>IF(ISBLANK(I152),"",VLOOKUP($I152,'Event Inputs'!$D$4:'Event Inputs'!$J$895,4,FALSE))</f>
        <v/>
      </c>
      <c r="L152" s="63" t="str">
        <f>IF(ISBLANK(I152),"",VLOOKUP($I152,'Event Inputs'!$D$4:'Event Inputs'!$J$895,3,FALSE))</f>
        <v/>
      </c>
    </row>
    <row r="153" spans="4:12" x14ac:dyDescent="0.35">
      <c r="D153" s="63" t="str">
        <f>IF(ISBLANK(C153),"",VLOOKUP($C153,'Event Inputs'!$D$4:'Event Inputs'!$J$895,2,FALSE))</f>
        <v/>
      </c>
      <c r="E153" s="65" t="str">
        <f>IF(ISBLANK(C153),"",VLOOKUP($C153,'Event Inputs'!$D$4:'Event Inputs'!$J$895,4,FALSE))</f>
        <v/>
      </c>
      <c r="F153" s="63" t="str">
        <f>IF(ISBLANK(C153),"",VLOOKUP($C153,'Event Inputs'!$D$4:'Event Inputs'!$J$895,3,FALSE))</f>
        <v/>
      </c>
      <c r="H153" s="60"/>
      <c r="I153" s="62"/>
      <c r="J153" s="63" t="str">
        <f>IF(ISBLANK(I153),"",VLOOKUP($I153,'Event Inputs'!$D$4:'Event Inputs'!$J$895,2,FALSE))</f>
        <v/>
      </c>
      <c r="K153" s="65" t="str">
        <f>IF(ISBLANK(I153),"",VLOOKUP($I153,'Event Inputs'!$D$4:'Event Inputs'!$J$895,4,FALSE))</f>
        <v/>
      </c>
      <c r="L153" s="63" t="str">
        <f>IF(ISBLANK(I153),"",VLOOKUP($I153,'Event Inputs'!$D$4:'Event Inputs'!$J$895,3,FALSE))</f>
        <v/>
      </c>
    </row>
    <row r="154" spans="4:12" x14ac:dyDescent="0.35">
      <c r="D154" s="63" t="str">
        <f>IF(ISBLANK(C154),"",VLOOKUP($C154,'Event Inputs'!$D$4:'Event Inputs'!$J$895,2,FALSE))</f>
        <v/>
      </c>
      <c r="E154" s="65" t="str">
        <f>IF(ISBLANK(C154),"",VLOOKUP($C154,'Event Inputs'!$D$4:'Event Inputs'!$J$895,4,FALSE))</f>
        <v/>
      </c>
      <c r="F154" s="63" t="str">
        <f>IF(ISBLANK(C154),"",VLOOKUP($C154,'Event Inputs'!$D$4:'Event Inputs'!$J$895,3,FALSE))</f>
        <v/>
      </c>
      <c r="H154" s="60"/>
      <c r="I154" s="62"/>
      <c r="J154" s="63" t="str">
        <f>IF(ISBLANK(I154),"",VLOOKUP($I154,'Event Inputs'!$D$4:'Event Inputs'!$J$895,2,FALSE))</f>
        <v/>
      </c>
      <c r="K154" s="65" t="str">
        <f>IF(ISBLANK(I154),"",VLOOKUP($I154,'Event Inputs'!$D$4:'Event Inputs'!$J$895,4,FALSE))</f>
        <v/>
      </c>
      <c r="L154" s="63" t="str">
        <f>IF(ISBLANK(I154),"",VLOOKUP($I154,'Event Inputs'!$D$4:'Event Inputs'!$J$895,3,FALSE))</f>
        <v/>
      </c>
    </row>
    <row r="155" spans="4:12" x14ac:dyDescent="0.35">
      <c r="D155" s="63" t="str">
        <f>IF(ISBLANK(C155),"",VLOOKUP($C155,'Event Inputs'!$D$4:'Event Inputs'!$J$895,2,FALSE))</f>
        <v/>
      </c>
      <c r="E155" s="65" t="str">
        <f>IF(ISBLANK(C155),"",VLOOKUP($C155,'Event Inputs'!$D$4:'Event Inputs'!$J$895,4,FALSE))</f>
        <v/>
      </c>
      <c r="F155" s="63" t="str">
        <f>IF(ISBLANK(C155),"",VLOOKUP($C155,'Event Inputs'!$D$4:'Event Inputs'!$J$895,3,FALSE))</f>
        <v/>
      </c>
      <c r="H155" s="60"/>
      <c r="I155" s="62"/>
      <c r="J155" s="63" t="str">
        <f>IF(ISBLANK(I155),"",VLOOKUP($I155,'Event Inputs'!$D$4:'Event Inputs'!$J$895,2,FALSE))</f>
        <v/>
      </c>
      <c r="K155" s="65" t="str">
        <f>IF(ISBLANK(I155),"",VLOOKUP($I155,'Event Inputs'!$D$4:'Event Inputs'!$J$895,4,FALSE))</f>
        <v/>
      </c>
      <c r="L155" s="63" t="str">
        <f>IF(ISBLANK(I155),"",VLOOKUP($I155,'Event Inputs'!$D$4:'Event Inputs'!$J$895,3,FALSE))</f>
        <v/>
      </c>
    </row>
    <row r="156" spans="4:12" x14ac:dyDescent="0.35">
      <c r="D156" s="63" t="str">
        <f>IF(ISBLANK(C156),"",VLOOKUP($C156,'Event Inputs'!$D$4:'Event Inputs'!$J$895,2,FALSE))</f>
        <v/>
      </c>
      <c r="E156" s="65" t="str">
        <f>IF(ISBLANK(C156),"",VLOOKUP($C156,'Event Inputs'!$D$4:'Event Inputs'!$J$895,4,FALSE))</f>
        <v/>
      </c>
      <c r="F156" s="63" t="str">
        <f>IF(ISBLANK(C156),"",VLOOKUP($C156,'Event Inputs'!$D$4:'Event Inputs'!$J$895,3,FALSE))</f>
        <v/>
      </c>
      <c r="H156" s="60"/>
      <c r="I156" s="62"/>
      <c r="J156" s="63" t="str">
        <f>IF(ISBLANK(I156),"",VLOOKUP($I156,'Event Inputs'!$D$4:'Event Inputs'!$J$895,2,FALSE))</f>
        <v/>
      </c>
      <c r="K156" s="65" t="str">
        <f>IF(ISBLANK(I156),"",VLOOKUP($I156,'Event Inputs'!$D$4:'Event Inputs'!$J$895,4,FALSE))</f>
        <v/>
      </c>
      <c r="L156" s="63" t="str">
        <f>IF(ISBLANK(I156),"",VLOOKUP($I156,'Event Inputs'!$D$4:'Event Inputs'!$J$895,3,FALSE))</f>
        <v/>
      </c>
    </row>
    <row r="157" spans="4:12" x14ac:dyDescent="0.35">
      <c r="D157" s="63" t="str">
        <f>IF(ISBLANK(C157),"",VLOOKUP($C157,'Event Inputs'!$D$4:'Event Inputs'!$J$895,2,FALSE))</f>
        <v/>
      </c>
      <c r="E157" s="65" t="str">
        <f>IF(ISBLANK(C157),"",VLOOKUP($C157,'Event Inputs'!$D$4:'Event Inputs'!$J$895,4,FALSE))</f>
        <v/>
      </c>
      <c r="F157" s="63" t="str">
        <f>IF(ISBLANK(C157),"",VLOOKUP($C157,'Event Inputs'!$D$4:'Event Inputs'!$J$895,3,FALSE))</f>
        <v/>
      </c>
      <c r="H157" s="60"/>
      <c r="I157" s="62"/>
      <c r="J157" s="63" t="str">
        <f>IF(ISBLANK(I157),"",VLOOKUP($I157,'Event Inputs'!$D$4:'Event Inputs'!$J$895,2,FALSE))</f>
        <v/>
      </c>
      <c r="K157" s="65" t="str">
        <f>IF(ISBLANK(I157),"",VLOOKUP($I157,'Event Inputs'!$D$4:'Event Inputs'!$J$895,4,FALSE))</f>
        <v/>
      </c>
      <c r="L157" s="63" t="str">
        <f>IF(ISBLANK(I157),"",VLOOKUP($I157,'Event Inputs'!$D$4:'Event Inputs'!$J$895,3,FALSE))</f>
        <v/>
      </c>
    </row>
    <row r="158" spans="4:12" x14ac:dyDescent="0.35">
      <c r="D158" s="63" t="str">
        <f>IF(ISBLANK(C158),"",VLOOKUP($C158,'Event Inputs'!$D$4:'Event Inputs'!$J$895,2,FALSE))</f>
        <v/>
      </c>
      <c r="E158" s="65" t="str">
        <f>IF(ISBLANK(C158),"",VLOOKUP($C158,'Event Inputs'!$D$4:'Event Inputs'!$J$895,4,FALSE))</f>
        <v/>
      </c>
      <c r="F158" s="63" t="str">
        <f>IF(ISBLANK(C158),"",VLOOKUP($C158,'Event Inputs'!$D$4:'Event Inputs'!$J$895,3,FALSE))</f>
        <v/>
      </c>
      <c r="H158" s="60"/>
      <c r="I158" s="62"/>
      <c r="J158" s="63" t="str">
        <f>IF(ISBLANK(I158),"",VLOOKUP($I158,'Event Inputs'!$D$4:'Event Inputs'!$J$895,2,FALSE))</f>
        <v/>
      </c>
      <c r="K158" s="65" t="str">
        <f>IF(ISBLANK(I158),"",VLOOKUP($I158,'Event Inputs'!$D$4:'Event Inputs'!$J$895,4,FALSE))</f>
        <v/>
      </c>
      <c r="L158" s="63" t="str">
        <f>IF(ISBLANK(I158),"",VLOOKUP($I158,'Event Inputs'!$D$4:'Event Inputs'!$J$895,3,FALSE))</f>
        <v/>
      </c>
    </row>
    <row r="159" spans="4:12" x14ac:dyDescent="0.35">
      <c r="D159" s="63" t="str">
        <f>IF(ISBLANK(C159),"",VLOOKUP($C159,'Event Inputs'!$D$4:'Event Inputs'!$J$895,2,FALSE))</f>
        <v/>
      </c>
      <c r="E159" s="65" t="str">
        <f>IF(ISBLANK(C159),"",VLOOKUP($C159,'Event Inputs'!$D$4:'Event Inputs'!$J$895,4,FALSE))</f>
        <v/>
      </c>
      <c r="F159" s="63" t="str">
        <f>IF(ISBLANK(C159),"",VLOOKUP($C159,'Event Inputs'!$D$4:'Event Inputs'!$J$895,3,FALSE))</f>
        <v/>
      </c>
      <c r="H159" s="60"/>
      <c r="I159" s="62"/>
      <c r="J159" s="63" t="str">
        <f>IF(ISBLANK(I159),"",VLOOKUP($I159,'Event Inputs'!$D$4:'Event Inputs'!$J$895,2,FALSE))</f>
        <v/>
      </c>
      <c r="K159" s="65" t="str">
        <f>IF(ISBLANK(I159),"",VLOOKUP($I159,'Event Inputs'!$D$4:'Event Inputs'!$J$895,4,FALSE))</f>
        <v/>
      </c>
      <c r="L159" s="63" t="str">
        <f>IF(ISBLANK(I159),"",VLOOKUP($I159,'Event Inputs'!$D$4:'Event Inputs'!$J$895,3,FALSE))</f>
        <v/>
      </c>
    </row>
    <row r="160" spans="4:12" x14ac:dyDescent="0.35">
      <c r="D160" s="63" t="str">
        <f>IF(ISBLANK(C160),"",VLOOKUP($C160,'Event Inputs'!$D$4:'Event Inputs'!$J$895,2,FALSE))</f>
        <v/>
      </c>
      <c r="E160" s="65" t="str">
        <f>IF(ISBLANK(C160),"",VLOOKUP($C160,'Event Inputs'!$D$4:'Event Inputs'!$J$895,4,FALSE))</f>
        <v/>
      </c>
      <c r="F160" s="63" t="str">
        <f>IF(ISBLANK(C160),"",VLOOKUP($C160,'Event Inputs'!$D$4:'Event Inputs'!$J$895,3,FALSE))</f>
        <v/>
      </c>
      <c r="H160" s="60"/>
      <c r="I160" s="62"/>
      <c r="J160" s="63" t="str">
        <f>IF(ISBLANK(I160),"",VLOOKUP($I160,'Event Inputs'!$D$4:'Event Inputs'!$J$895,2,FALSE))</f>
        <v/>
      </c>
      <c r="K160" s="65" t="str">
        <f>IF(ISBLANK(I160),"",VLOOKUP($I160,'Event Inputs'!$D$4:'Event Inputs'!$J$895,4,FALSE))</f>
        <v/>
      </c>
      <c r="L160" s="63" t="str">
        <f>IF(ISBLANK(I160),"",VLOOKUP($I160,'Event Inputs'!$D$4:'Event Inputs'!$J$895,3,FALSE))</f>
        <v/>
      </c>
    </row>
    <row r="161" spans="4:12" x14ac:dyDescent="0.35">
      <c r="D161" s="63" t="str">
        <f>IF(ISBLANK(C161),"",VLOOKUP($C161,'Event Inputs'!$D$4:'Event Inputs'!$J$895,2,FALSE))</f>
        <v/>
      </c>
      <c r="E161" s="65" t="str">
        <f>IF(ISBLANK(C161),"",VLOOKUP($C161,'Event Inputs'!$D$4:'Event Inputs'!$J$895,4,FALSE))</f>
        <v/>
      </c>
      <c r="F161" s="63" t="str">
        <f>IF(ISBLANK(C161),"",VLOOKUP($C161,'Event Inputs'!$D$4:'Event Inputs'!$J$895,3,FALSE))</f>
        <v/>
      </c>
      <c r="H161" s="60"/>
      <c r="I161" s="62"/>
      <c r="J161" s="63" t="str">
        <f>IF(ISBLANK(I161),"",VLOOKUP($I161,'Event Inputs'!$D$4:'Event Inputs'!$J$895,2,FALSE))</f>
        <v/>
      </c>
      <c r="K161" s="65" t="str">
        <f>IF(ISBLANK(I161),"",VLOOKUP($I161,'Event Inputs'!$D$4:'Event Inputs'!$J$895,4,FALSE))</f>
        <v/>
      </c>
      <c r="L161" s="63" t="str">
        <f>IF(ISBLANK(I161),"",VLOOKUP($I161,'Event Inputs'!$D$4:'Event Inputs'!$J$895,3,FALSE))</f>
        <v/>
      </c>
    </row>
    <row r="162" spans="4:12" x14ac:dyDescent="0.35">
      <c r="D162" s="63" t="str">
        <f>IF(ISBLANK(C162),"",VLOOKUP($C162,'Event Inputs'!$D$4:'Event Inputs'!$J$895,2,FALSE))</f>
        <v/>
      </c>
      <c r="E162" s="65" t="str">
        <f>IF(ISBLANK(C162),"",VLOOKUP($C162,'Event Inputs'!$D$4:'Event Inputs'!$J$895,4,FALSE))</f>
        <v/>
      </c>
      <c r="F162" s="63" t="str">
        <f>IF(ISBLANK(C162),"",VLOOKUP($C162,'Event Inputs'!$D$4:'Event Inputs'!$J$895,3,FALSE))</f>
        <v/>
      </c>
      <c r="H162" s="60"/>
      <c r="I162" s="62"/>
      <c r="J162" s="63" t="str">
        <f>IF(ISBLANK(I162),"",VLOOKUP($I162,'Event Inputs'!$D$4:'Event Inputs'!$J$895,2,FALSE))</f>
        <v/>
      </c>
      <c r="K162" s="65" t="str">
        <f>IF(ISBLANK(I162),"",VLOOKUP($I162,'Event Inputs'!$D$4:'Event Inputs'!$J$895,4,FALSE))</f>
        <v/>
      </c>
      <c r="L162" s="63" t="str">
        <f>IF(ISBLANK(I162),"",VLOOKUP($I162,'Event Inputs'!$D$4:'Event Inputs'!$J$895,3,FALSE))</f>
        <v/>
      </c>
    </row>
    <row r="163" spans="4:12" x14ac:dyDescent="0.35">
      <c r="D163" s="63" t="str">
        <f>IF(ISBLANK(C163),"",VLOOKUP($C163,'Event Inputs'!$D$4:'Event Inputs'!$J$895,2,FALSE))</f>
        <v/>
      </c>
      <c r="E163" s="65" t="str">
        <f>IF(ISBLANK(C163),"",VLOOKUP($C163,'Event Inputs'!$D$4:'Event Inputs'!$J$895,4,FALSE))</f>
        <v/>
      </c>
      <c r="F163" s="63" t="str">
        <f>IF(ISBLANK(C163),"",VLOOKUP($C163,'Event Inputs'!$D$4:'Event Inputs'!$J$895,3,FALSE))</f>
        <v/>
      </c>
      <c r="H163" s="60"/>
      <c r="I163" s="62"/>
      <c r="J163" s="63" t="str">
        <f>IF(ISBLANK(I163),"",VLOOKUP($I163,'Event Inputs'!$D$4:'Event Inputs'!$J$895,2,FALSE))</f>
        <v/>
      </c>
      <c r="K163" s="65" t="str">
        <f>IF(ISBLANK(I163),"",VLOOKUP($I163,'Event Inputs'!$D$4:'Event Inputs'!$J$895,4,FALSE))</f>
        <v/>
      </c>
      <c r="L163" s="63" t="str">
        <f>IF(ISBLANK(I163),"",VLOOKUP($I163,'Event Inputs'!$D$4:'Event Inputs'!$J$895,3,FALSE))</f>
        <v/>
      </c>
    </row>
    <row r="164" spans="4:12" x14ac:dyDescent="0.35">
      <c r="D164" s="63" t="str">
        <f>IF(ISBLANK(C164),"",VLOOKUP($C164,'Event Inputs'!$D$4:'Event Inputs'!$J$895,2,FALSE))</f>
        <v/>
      </c>
      <c r="E164" s="65" t="str">
        <f>IF(ISBLANK(C164),"",VLOOKUP($C164,'Event Inputs'!$D$4:'Event Inputs'!$J$895,4,FALSE))</f>
        <v/>
      </c>
      <c r="F164" s="63" t="str">
        <f>IF(ISBLANK(C164),"",VLOOKUP($C164,'Event Inputs'!$D$4:'Event Inputs'!$J$895,3,FALSE))</f>
        <v/>
      </c>
      <c r="H164" s="60"/>
      <c r="I164" s="62"/>
      <c r="J164" s="63" t="str">
        <f>IF(ISBLANK(I164),"",VLOOKUP($I164,'Event Inputs'!$D$4:'Event Inputs'!$J$895,2,FALSE))</f>
        <v/>
      </c>
      <c r="K164" s="65" t="str">
        <f>IF(ISBLANK(I164),"",VLOOKUP($I164,'Event Inputs'!$D$4:'Event Inputs'!$J$895,4,FALSE))</f>
        <v/>
      </c>
      <c r="L164" s="63" t="str">
        <f>IF(ISBLANK(I164),"",VLOOKUP($I164,'Event Inputs'!$D$4:'Event Inputs'!$J$895,3,FALSE))</f>
        <v/>
      </c>
    </row>
    <row r="165" spans="4:12" x14ac:dyDescent="0.35">
      <c r="D165" s="63" t="str">
        <f>IF(ISBLANK(C165),"",VLOOKUP($C165,'Event Inputs'!$D$4:'Event Inputs'!$J$895,2,FALSE))</f>
        <v/>
      </c>
      <c r="E165" s="65" t="str">
        <f>IF(ISBLANK(C165),"",VLOOKUP($C165,'Event Inputs'!$D$4:'Event Inputs'!$J$895,4,FALSE))</f>
        <v/>
      </c>
      <c r="F165" s="63" t="str">
        <f>IF(ISBLANK(C165),"",VLOOKUP($C165,'Event Inputs'!$D$4:'Event Inputs'!$J$895,3,FALSE))</f>
        <v/>
      </c>
      <c r="H165" s="60"/>
      <c r="I165" s="62"/>
      <c r="J165" s="63" t="str">
        <f>IF(ISBLANK(I165),"",VLOOKUP($I165,'Event Inputs'!$D$4:'Event Inputs'!$J$895,2,FALSE))</f>
        <v/>
      </c>
      <c r="K165" s="65" t="str">
        <f>IF(ISBLANK(I165),"",VLOOKUP($I165,'Event Inputs'!$D$4:'Event Inputs'!$J$895,4,FALSE))</f>
        <v/>
      </c>
      <c r="L165" s="63" t="str">
        <f>IF(ISBLANK(I165),"",VLOOKUP($I165,'Event Inputs'!$D$4:'Event Inputs'!$J$895,3,FALSE))</f>
        <v/>
      </c>
    </row>
    <row r="166" spans="4:12" x14ac:dyDescent="0.35">
      <c r="D166" s="63" t="str">
        <f>IF(ISBLANK(C166),"",VLOOKUP($C166,'Event Inputs'!$D$4:'Event Inputs'!$J$895,2,FALSE))</f>
        <v/>
      </c>
      <c r="E166" s="65" t="str">
        <f>IF(ISBLANK(C166),"",VLOOKUP($C166,'Event Inputs'!$D$4:'Event Inputs'!$J$895,4,FALSE))</f>
        <v/>
      </c>
      <c r="F166" s="63" t="str">
        <f>IF(ISBLANK(C166),"",VLOOKUP($C166,'Event Inputs'!$D$4:'Event Inputs'!$J$895,3,FALSE))</f>
        <v/>
      </c>
      <c r="H166" s="60"/>
      <c r="I166" s="62"/>
      <c r="J166" s="63" t="str">
        <f>IF(ISBLANK(I166),"",VLOOKUP($I166,'Event Inputs'!$D$4:'Event Inputs'!$J$895,2,FALSE))</f>
        <v/>
      </c>
      <c r="K166" s="65" t="str">
        <f>IF(ISBLANK(I166),"",VLOOKUP($I166,'Event Inputs'!$D$4:'Event Inputs'!$J$895,4,FALSE))</f>
        <v/>
      </c>
      <c r="L166" s="63" t="str">
        <f>IF(ISBLANK(I166),"",VLOOKUP($I166,'Event Inputs'!$D$4:'Event Inputs'!$J$895,3,FALSE))</f>
        <v/>
      </c>
    </row>
    <row r="167" spans="4:12" x14ac:dyDescent="0.35">
      <c r="D167" s="63" t="str">
        <f>IF(ISBLANK(C167),"",VLOOKUP($C167,'Event Inputs'!$D$4:'Event Inputs'!$J$895,2,FALSE))</f>
        <v/>
      </c>
      <c r="E167" s="65" t="str">
        <f>IF(ISBLANK(C167),"",VLOOKUP($C167,'Event Inputs'!$D$4:'Event Inputs'!$J$895,4,FALSE))</f>
        <v/>
      </c>
      <c r="F167" s="63" t="str">
        <f>IF(ISBLANK(C167),"",VLOOKUP($C167,'Event Inputs'!$D$4:'Event Inputs'!$J$895,3,FALSE))</f>
        <v/>
      </c>
      <c r="H167" s="60"/>
      <c r="I167" s="62"/>
      <c r="J167" s="63" t="str">
        <f>IF(ISBLANK(I167),"",VLOOKUP($I167,'Event Inputs'!$D$4:'Event Inputs'!$J$895,2,FALSE))</f>
        <v/>
      </c>
      <c r="K167" s="65" t="str">
        <f>IF(ISBLANK(I167),"",VLOOKUP($I167,'Event Inputs'!$D$4:'Event Inputs'!$J$895,4,FALSE))</f>
        <v/>
      </c>
      <c r="L167" s="63" t="str">
        <f>IF(ISBLANK(I167),"",VLOOKUP($I167,'Event Inputs'!$D$4:'Event Inputs'!$J$895,3,FALSE))</f>
        <v/>
      </c>
    </row>
    <row r="168" spans="4:12" x14ac:dyDescent="0.35">
      <c r="D168" s="63" t="str">
        <f>IF(ISBLANK(C168),"",VLOOKUP($C168,'Event Inputs'!$D$4:'Event Inputs'!$J$895,2,FALSE))</f>
        <v/>
      </c>
      <c r="E168" s="65" t="str">
        <f>IF(ISBLANK(C168),"",VLOOKUP($C168,'Event Inputs'!$D$4:'Event Inputs'!$J$895,4,FALSE))</f>
        <v/>
      </c>
      <c r="F168" s="63" t="str">
        <f>IF(ISBLANK(C168),"",VLOOKUP($C168,'Event Inputs'!$D$4:'Event Inputs'!$J$895,3,FALSE))</f>
        <v/>
      </c>
      <c r="H168" s="60"/>
      <c r="I168" s="62"/>
      <c r="J168" s="63" t="str">
        <f>IF(ISBLANK(I168),"",VLOOKUP($I168,'Event Inputs'!$D$4:'Event Inputs'!$J$895,2,FALSE))</f>
        <v/>
      </c>
      <c r="K168" s="65" t="str">
        <f>IF(ISBLANK(I168),"",VLOOKUP($I168,'Event Inputs'!$D$4:'Event Inputs'!$J$895,4,FALSE))</f>
        <v/>
      </c>
      <c r="L168" s="63" t="str">
        <f>IF(ISBLANK(I168),"",VLOOKUP($I168,'Event Inputs'!$D$4:'Event Inputs'!$J$895,3,FALSE))</f>
        <v/>
      </c>
    </row>
    <row r="169" spans="4:12" x14ac:dyDescent="0.35">
      <c r="D169" s="63" t="str">
        <f>IF(ISBLANK(C169),"",VLOOKUP($C169,'Event Inputs'!$D$4:'Event Inputs'!$J$895,2,FALSE))</f>
        <v/>
      </c>
      <c r="E169" s="65" t="str">
        <f>IF(ISBLANK(C169),"",VLOOKUP($C169,'Event Inputs'!$D$4:'Event Inputs'!$J$895,4,FALSE))</f>
        <v/>
      </c>
      <c r="F169" s="63" t="str">
        <f>IF(ISBLANK(C169),"",VLOOKUP($C169,'Event Inputs'!$D$4:'Event Inputs'!$J$895,3,FALSE))</f>
        <v/>
      </c>
      <c r="H169" s="60"/>
      <c r="I169" s="62"/>
      <c r="J169" s="63" t="str">
        <f>IF(ISBLANK(I169),"",VLOOKUP($I169,'Event Inputs'!$D$4:'Event Inputs'!$J$895,2,FALSE))</f>
        <v/>
      </c>
      <c r="K169" s="65" t="str">
        <f>IF(ISBLANK(I169),"",VLOOKUP($I169,'Event Inputs'!$D$4:'Event Inputs'!$J$895,4,FALSE))</f>
        <v/>
      </c>
      <c r="L169" s="63" t="str">
        <f>IF(ISBLANK(I169),"",VLOOKUP($I169,'Event Inputs'!$D$4:'Event Inputs'!$J$895,3,FALSE))</f>
        <v/>
      </c>
    </row>
    <row r="170" spans="4:12" x14ac:dyDescent="0.35">
      <c r="D170" s="63" t="str">
        <f>IF(ISBLANK(C170),"",VLOOKUP($C170,'Event Inputs'!$D$4:'Event Inputs'!$J$895,2,FALSE))</f>
        <v/>
      </c>
      <c r="E170" s="65" t="str">
        <f>IF(ISBLANK(C170),"",VLOOKUP($C170,'Event Inputs'!$D$4:'Event Inputs'!$J$895,4,FALSE))</f>
        <v/>
      </c>
      <c r="F170" s="63" t="str">
        <f>IF(ISBLANK(C170),"",VLOOKUP($C170,'Event Inputs'!$D$4:'Event Inputs'!$J$895,3,FALSE))</f>
        <v/>
      </c>
      <c r="H170" s="60"/>
      <c r="I170" s="62"/>
      <c r="J170" s="63" t="str">
        <f>IF(ISBLANK(I170),"",VLOOKUP($I170,'Event Inputs'!$D$4:'Event Inputs'!$J$895,2,FALSE))</f>
        <v/>
      </c>
      <c r="K170" s="65" t="str">
        <f>IF(ISBLANK(I170),"",VLOOKUP($I170,'Event Inputs'!$D$4:'Event Inputs'!$J$895,4,FALSE))</f>
        <v/>
      </c>
      <c r="L170" s="63" t="str">
        <f>IF(ISBLANK(I170),"",VLOOKUP($I170,'Event Inputs'!$D$4:'Event Inputs'!$J$895,3,FALSE))</f>
        <v/>
      </c>
    </row>
    <row r="171" spans="4:12" x14ac:dyDescent="0.35">
      <c r="D171" s="63" t="str">
        <f>IF(ISBLANK(C171),"",VLOOKUP($C171,'Event Inputs'!$D$4:'Event Inputs'!$J$895,2,FALSE))</f>
        <v/>
      </c>
      <c r="E171" s="65" t="str">
        <f>IF(ISBLANK(C171),"",VLOOKUP($C171,'Event Inputs'!$D$4:'Event Inputs'!$J$895,4,FALSE))</f>
        <v/>
      </c>
      <c r="F171" s="63" t="str">
        <f>IF(ISBLANK(C171),"",VLOOKUP($C171,'Event Inputs'!$D$4:'Event Inputs'!$J$895,3,FALSE))</f>
        <v/>
      </c>
      <c r="H171" s="60"/>
      <c r="I171" s="62"/>
      <c r="J171" s="63" t="str">
        <f>IF(ISBLANK(I171),"",VLOOKUP($I171,'Event Inputs'!$D$4:'Event Inputs'!$J$895,2,FALSE))</f>
        <v/>
      </c>
      <c r="K171" s="65" t="str">
        <f>IF(ISBLANK(I171),"",VLOOKUP($I171,'Event Inputs'!$D$4:'Event Inputs'!$J$895,4,FALSE))</f>
        <v/>
      </c>
      <c r="L171" s="63" t="str">
        <f>IF(ISBLANK(I171),"",VLOOKUP($I171,'Event Inputs'!$D$4:'Event Inputs'!$J$895,3,FALSE))</f>
        <v/>
      </c>
    </row>
    <row r="172" spans="4:12" x14ac:dyDescent="0.35">
      <c r="D172" s="63" t="str">
        <f>IF(ISBLANK(C172),"",VLOOKUP($C172,'Event Inputs'!$D$4:'Event Inputs'!$J$895,2,FALSE))</f>
        <v/>
      </c>
      <c r="E172" s="65" t="str">
        <f>IF(ISBLANK(C172),"",VLOOKUP($C172,'Event Inputs'!$D$4:'Event Inputs'!$J$895,4,FALSE))</f>
        <v/>
      </c>
      <c r="F172" s="63" t="str">
        <f>IF(ISBLANK(C172),"",VLOOKUP($C172,'Event Inputs'!$D$4:'Event Inputs'!$J$895,3,FALSE))</f>
        <v/>
      </c>
      <c r="H172" s="60"/>
      <c r="I172" s="62"/>
      <c r="J172" s="63" t="str">
        <f>IF(ISBLANK(I172),"",VLOOKUP($I172,'Event Inputs'!$D$4:'Event Inputs'!$J$895,2,FALSE))</f>
        <v/>
      </c>
      <c r="K172" s="65" t="str">
        <f>IF(ISBLANK(I172),"",VLOOKUP($I172,'Event Inputs'!$D$4:'Event Inputs'!$J$895,4,FALSE))</f>
        <v/>
      </c>
      <c r="L172" s="63" t="str">
        <f>IF(ISBLANK(I172),"",VLOOKUP($I172,'Event Inputs'!$D$4:'Event Inputs'!$J$895,3,FALSE))</f>
        <v/>
      </c>
    </row>
    <row r="173" spans="4:12" x14ac:dyDescent="0.35">
      <c r="D173" s="63" t="str">
        <f>IF(ISBLANK(C173),"",VLOOKUP($C173,'Event Inputs'!$D$4:'Event Inputs'!$J$895,2,FALSE))</f>
        <v/>
      </c>
      <c r="E173" s="65" t="str">
        <f>IF(ISBLANK(C173),"",VLOOKUP($C173,'Event Inputs'!$D$4:'Event Inputs'!$J$895,4,FALSE))</f>
        <v/>
      </c>
      <c r="F173" s="63" t="str">
        <f>IF(ISBLANK(C173),"",VLOOKUP($C173,'Event Inputs'!$D$4:'Event Inputs'!$J$895,3,FALSE))</f>
        <v/>
      </c>
      <c r="H173" s="60"/>
      <c r="I173" s="62"/>
      <c r="J173" s="63" t="str">
        <f>IF(ISBLANK(I173),"",VLOOKUP($I173,'Event Inputs'!$D$4:'Event Inputs'!$J$895,2,FALSE))</f>
        <v/>
      </c>
      <c r="K173" s="65" t="str">
        <f>IF(ISBLANK(I173),"",VLOOKUP($I173,'Event Inputs'!$D$4:'Event Inputs'!$J$895,4,FALSE))</f>
        <v/>
      </c>
      <c r="L173" s="63" t="str">
        <f>IF(ISBLANK(I173),"",VLOOKUP($I173,'Event Inputs'!$D$4:'Event Inputs'!$J$895,3,FALSE))</f>
        <v/>
      </c>
    </row>
    <row r="174" spans="4:12" x14ac:dyDescent="0.35">
      <c r="D174" s="63" t="str">
        <f>IF(ISBLANK(C174),"",VLOOKUP($C174,'Event Inputs'!$D$4:'Event Inputs'!$J$895,2,FALSE))</f>
        <v/>
      </c>
      <c r="E174" s="65" t="str">
        <f>IF(ISBLANK(C174),"",VLOOKUP($C174,'Event Inputs'!$D$4:'Event Inputs'!$J$895,4,FALSE))</f>
        <v/>
      </c>
      <c r="F174" s="63" t="str">
        <f>IF(ISBLANK(C174),"",VLOOKUP($C174,'Event Inputs'!$D$4:'Event Inputs'!$J$895,3,FALSE))</f>
        <v/>
      </c>
      <c r="H174" s="60"/>
      <c r="I174" s="62"/>
      <c r="J174" s="63" t="str">
        <f>IF(ISBLANK(I174),"",VLOOKUP($I174,'Event Inputs'!$D$4:'Event Inputs'!$J$895,2,FALSE))</f>
        <v/>
      </c>
      <c r="K174" s="65" t="str">
        <f>IF(ISBLANK(I174),"",VLOOKUP($I174,'Event Inputs'!$D$4:'Event Inputs'!$J$895,4,FALSE))</f>
        <v/>
      </c>
      <c r="L174" s="63" t="str">
        <f>IF(ISBLANK(I174),"",VLOOKUP($I174,'Event Inputs'!$D$4:'Event Inputs'!$J$895,3,FALSE))</f>
        <v/>
      </c>
    </row>
    <row r="175" spans="4:12" x14ac:dyDescent="0.35">
      <c r="D175" s="63" t="str">
        <f>IF(ISBLANK(C175),"",VLOOKUP($C175,'Event Inputs'!$D$4:'Event Inputs'!$J$895,2,FALSE))</f>
        <v/>
      </c>
      <c r="E175" s="65" t="str">
        <f>IF(ISBLANK(C175),"",VLOOKUP($C175,'Event Inputs'!$D$4:'Event Inputs'!$J$895,4,FALSE))</f>
        <v/>
      </c>
      <c r="F175" s="63" t="str">
        <f>IF(ISBLANK(C175),"",VLOOKUP($C175,'Event Inputs'!$D$4:'Event Inputs'!$J$895,3,FALSE))</f>
        <v/>
      </c>
      <c r="H175" s="60"/>
      <c r="I175" s="62"/>
      <c r="J175" s="63" t="str">
        <f>IF(ISBLANK(I175),"",VLOOKUP($I175,'Event Inputs'!$D$4:'Event Inputs'!$J$895,2,FALSE))</f>
        <v/>
      </c>
      <c r="K175" s="65" t="str">
        <f>IF(ISBLANK(I175),"",VLOOKUP($I175,'Event Inputs'!$D$4:'Event Inputs'!$J$895,4,FALSE))</f>
        <v/>
      </c>
      <c r="L175" s="63" t="str">
        <f>IF(ISBLANK(I175),"",VLOOKUP($I175,'Event Inputs'!$D$4:'Event Inputs'!$J$895,3,FALSE))</f>
        <v/>
      </c>
    </row>
    <row r="176" spans="4:12" x14ac:dyDescent="0.35">
      <c r="D176" s="63" t="str">
        <f>IF(ISBLANK(C176),"",VLOOKUP($C176,'Event Inputs'!$D$4:'Event Inputs'!$J$895,2,FALSE))</f>
        <v/>
      </c>
      <c r="E176" s="65" t="str">
        <f>IF(ISBLANK(C176),"",VLOOKUP($C176,'Event Inputs'!$D$4:'Event Inputs'!$J$895,4,FALSE))</f>
        <v/>
      </c>
      <c r="F176" s="63" t="str">
        <f>IF(ISBLANK(C176),"",VLOOKUP($C176,'Event Inputs'!$D$4:'Event Inputs'!$J$895,3,FALSE))</f>
        <v/>
      </c>
      <c r="H176" s="60"/>
      <c r="I176" s="62"/>
      <c r="J176" s="63" t="str">
        <f>IF(ISBLANK(I176),"",VLOOKUP($I176,'Event Inputs'!$D$4:'Event Inputs'!$J$895,2,FALSE))</f>
        <v/>
      </c>
      <c r="K176" s="65" t="str">
        <f>IF(ISBLANK(I176),"",VLOOKUP($I176,'Event Inputs'!$D$4:'Event Inputs'!$J$895,4,FALSE))</f>
        <v/>
      </c>
      <c r="L176" s="63" t="str">
        <f>IF(ISBLANK(I176),"",VLOOKUP($I176,'Event Inputs'!$D$4:'Event Inputs'!$J$895,3,FALSE))</f>
        <v/>
      </c>
    </row>
    <row r="177" spans="4:12" x14ac:dyDescent="0.35">
      <c r="D177" s="63" t="str">
        <f>IF(ISBLANK(C177),"",VLOOKUP($C177,'Event Inputs'!$D$4:'Event Inputs'!$J$895,2,FALSE))</f>
        <v/>
      </c>
      <c r="E177" s="65" t="str">
        <f>IF(ISBLANK(C177),"",VLOOKUP($C177,'Event Inputs'!$D$4:'Event Inputs'!$J$895,4,FALSE))</f>
        <v/>
      </c>
      <c r="F177" s="63" t="str">
        <f>IF(ISBLANK(C177),"",VLOOKUP($C177,'Event Inputs'!$D$4:'Event Inputs'!$J$895,3,FALSE))</f>
        <v/>
      </c>
      <c r="H177" s="60"/>
      <c r="I177" s="62"/>
      <c r="J177" s="63" t="str">
        <f>IF(ISBLANK(I177),"",VLOOKUP($I177,'Event Inputs'!$D$4:'Event Inputs'!$J$895,2,FALSE))</f>
        <v/>
      </c>
      <c r="K177" s="65" t="str">
        <f>IF(ISBLANK(I177),"",VLOOKUP($I177,'Event Inputs'!$D$4:'Event Inputs'!$J$895,4,FALSE))</f>
        <v/>
      </c>
      <c r="L177" s="63" t="str">
        <f>IF(ISBLANK(I177),"",VLOOKUP($I177,'Event Inputs'!$D$4:'Event Inputs'!$J$895,3,FALSE))</f>
        <v/>
      </c>
    </row>
    <row r="178" spans="4:12" x14ac:dyDescent="0.35">
      <c r="D178" s="63" t="str">
        <f>IF(ISBLANK(C178),"",VLOOKUP($C178,'Event Inputs'!$D$4:'Event Inputs'!$J$895,2,FALSE))</f>
        <v/>
      </c>
      <c r="E178" s="65" t="str">
        <f>IF(ISBLANK(C178),"",VLOOKUP($C178,'Event Inputs'!$D$4:'Event Inputs'!$J$895,4,FALSE))</f>
        <v/>
      </c>
      <c r="F178" s="63" t="str">
        <f>IF(ISBLANK(C178),"",VLOOKUP($C178,'Event Inputs'!$D$4:'Event Inputs'!$J$895,3,FALSE))</f>
        <v/>
      </c>
      <c r="H178" s="60"/>
      <c r="I178" s="62"/>
      <c r="J178" s="63" t="str">
        <f>IF(ISBLANK(I178),"",VLOOKUP($I178,'Event Inputs'!$D$4:'Event Inputs'!$J$895,2,FALSE))</f>
        <v/>
      </c>
      <c r="K178" s="65" t="str">
        <f>IF(ISBLANK(I178),"",VLOOKUP($I178,'Event Inputs'!$D$4:'Event Inputs'!$J$895,4,FALSE))</f>
        <v/>
      </c>
      <c r="L178" s="63" t="str">
        <f>IF(ISBLANK(I178),"",VLOOKUP($I178,'Event Inputs'!$D$4:'Event Inputs'!$J$895,3,FALSE))</f>
        <v/>
      </c>
    </row>
    <row r="179" spans="4:12" x14ac:dyDescent="0.35">
      <c r="D179" s="63" t="str">
        <f>IF(ISBLANK(C179),"",VLOOKUP($C179,'Event Inputs'!$D$4:'Event Inputs'!$J$895,2,FALSE))</f>
        <v/>
      </c>
      <c r="E179" s="65" t="str">
        <f>IF(ISBLANK(C179),"",VLOOKUP($C179,'Event Inputs'!$D$4:'Event Inputs'!$J$895,4,FALSE))</f>
        <v/>
      </c>
      <c r="F179" s="63" t="str">
        <f>IF(ISBLANK(C179),"",VLOOKUP($C179,'Event Inputs'!$D$4:'Event Inputs'!$J$895,3,FALSE))</f>
        <v/>
      </c>
      <c r="H179" s="60"/>
      <c r="I179" s="62"/>
      <c r="J179" s="63" t="str">
        <f>IF(ISBLANK(I179),"",VLOOKUP($I179,'Event Inputs'!$D$4:'Event Inputs'!$J$895,2,FALSE))</f>
        <v/>
      </c>
      <c r="K179" s="65" t="str">
        <f>IF(ISBLANK(I179),"",VLOOKUP($I179,'Event Inputs'!$D$4:'Event Inputs'!$J$895,4,FALSE))</f>
        <v/>
      </c>
      <c r="L179" s="63" t="str">
        <f>IF(ISBLANK(I179),"",VLOOKUP($I179,'Event Inputs'!$D$4:'Event Inputs'!$J$895,3,FALSE))</f>
        <v/>
      </c>
    </row>
    <row r="180" spans="4:12" x14ac:dyDescent="0.35">
      <c r="D180" s="63" t="str">
        <f>IF(ISBLANK(C180),"",VLOOKUP($C180,'Event Inputs'!$D$4:'Event Inputs'!$J$895,2,FALSE))</f>
        <v/>
      </c>
      <c r="E180" s="65" t="str">
        <f>IF(ISBLANK(C180),"",VLOOKUP($C180,'Event Inputs'!$D$4:'Event Inputs'!$J$895,4,FALSE))</f>
        <v/>
      </c>
      <c r="F180" s="63" t="str">
        <f>IF(ISBLANK(C180),"",VLOOKUP($C180,'Event Inputs'!$D$4:'Event Inputs'!$J$895,3,FALSE))</f>
        <v/>
      </c>
      <c r="H180" s="60"/>
      <c r="I180" s="62"/>
      <c r="J180" s="63" t="str">
        <f>IF(ISBLANK(I180),"",VLOOKUP($I180,'Event Inputs'!$D$4:'Event Inputs'!$J$895,2,FALSE))</f>
        <v/>
      </c>
      <c r="K180" s="65" t="str">
        <f>IF(ISBLANK(I180),"",VLOOKUP($I180,'Event Inputs'!$D$4:'Event Inputs'!$J$895,4,FALSE))</f>
        <v/>
      </c>
      <c r="L180" s="63" t="str">
        <f>IF(ISBLANK(I180),"",VLOOKUP($I180,'Event Inputs'!$D$4:'Event Inputs'!$J$895,3,FALSE))</f>
        <v/>
      </c>
    </row>
    <row r="181" spans="4:12" x14ac:dyDescent="0.35">
      <c r="D181" s="63" t="str">
        <f>IF(ISBLANK(C181),"",VLOOKUP($C181,'Event Inputs'!$D$4:'Event Inputs'!$J$895,2,FALSE))</f>
        <v/>
      </c>
      <c r="E181" s="65" t="str">
        <f>IF(ISBLANK(C181),"",VLOOKUP($C181,'Event Inputs'!$D$4:'Event Inputs'!$J$895,4,FALSE))</f>
        <v/>
      </c>
      <c r="F181" s="63" t="str">
        <f>IF(ISBLANK(C181),"",VLOOKUP($C181,'Event Inputs'!$D$4:'Event Inputs'!$J$895,3,FALSE))</f>
        <v/>
      </c>
      <c r="H181" s="60"/>
      <c r="I181" s="62"/>
      <c r="J181" s="63" t="str">
        <f>IF(ISBLANK(I181),"",VLOOKUP($I181,'Event Inputs'!$D$4:'Event Inputs'!$J$895,2,FALSE))</f>
        <v/>
      </c>
      <c r="K181" s="65" t="str">
        <f>IF(ISBLANK(I181),"",VLOOKUP($I181,'Event Inputs'!$D$4:'Event Inputs'!$J$895,4,FALSE))</f>
        <v/>
      </c>
      <c r="L181" s="63" t="str">
        <f>IF(ISBLANK(I181),"",VLOOKUP($I181,'Event Inputs'!$D$4:'Event Inputs'!$J$895,3,FALSE))</f>
        <v/>
      </c>
    </row>
    <row r="182" spans="4:12" x14ac:dyDescent="0.35">
      <c r="D182" s="63" t="str">
        <f>IF(ISBLANK(C182),"",VLOOKUP($C182,'Event Inputs'!$D$4:'Event Inputs'!$J$895,2,FALSE))</f>
        <v/>
      </c>
      <c r="E182" s="65" t="str">
        <f>IF(ISBLANK(C182),"",VLOOKUP($C182,'Event Inputs'!$D$4:'Event Inputs'!$J$895,4,FALSE))</f>
        <v/>
      </c>
      <c r="F182" s="63" t="str">
        <f>IF(ISBLANK(C182),"",VLOOKUP($C182,'Event Inputs'!$D$4:'Event Inputs'!$J$895,3,FALSE))</f>
        <v/>
      </c>
      <c r="H182" s="60"/>
      <c r="I182" s="62"/>
      <c r="J182" s="63" t="str">
        <f>IF(ISBLANK(I182),"",VLOOKUP($I182,'Event Inputs'!$D$4:'Event Inputs'!$J$895,2,FALSE))</f>
        <v/>
      </c>
      <c r="K182" s="65" t="str">
        <f>IF(ISBLANK(I182),"",VLOOKUP($I182,'Event Inputs'!$D$4:'Event Inputs'!$J$895,4,FALSE))</f>
        <v/>
      </c>
      <c r="L182" s="63" t="str">
        <f>IF(ISBLANK(I182),"",VLOOKUP($I182,'Event Inputs'!$D$4:'Event Inputs'!$J$895,3,FALSE))</f>
        <v/>
      </c>
    </row>
    <row r="183" spans="4:12" x14ac:dyDescent="0.35">
      <c r="D183" s="63" t="str">
        <f>IF(ISBLANK(C183),"",VLOOKUP($C183,'Event Inputs'!$D$4:'Event Inputs'!$J$895,2,FALSE))</f>
        <v/>
      </c>
      <c r="E183" s="65" t="str">
        <f>IF(ISBLANK(C183),"",VLOOKUP($C183,'Event Inputs'!$D$4:'Event Inputs'!$J$895,4,FALSE))</f>
        <v/>
      </c>
      <c r="F183" s="63" t="str">
        <f>IF(ISBLANK(C183),"",VLOOKUP($C183,'Event Inputs'!$D$4:'Event Inputs'!$J$895,3,FALSE))</f>
        <v/>
      </c>
      <c r="H183" s="60"/>
      <c r="I183" s="62"/>
      <c r="J183" s="63" t="str">
        <f>IF(ISBLANK(I183),"",VLOOKUP($I183,'Event Inputs'!$D$4:'Event Inputs'!$J$895,2,FALSE))</f>
        <v/>
      </c>
      <c r="K183" s="65" t="str">
        <f>IF(ISBLANK(I183),"",VLOOKUP($I183,'Event Inputs'!$D$4:'Event Inputs'!$J$895,4,FALSE))</f>
        <v/>
      </c>
      <c r="L183" s="63" t="str">
        <f>IF(ISBLANK(I183),"",VLOOKUP($I183,'Event Inputs'!$D$4:'Event Inputs'!$J$895,3,FALSE))</f>
        <v/>
      </c>
    </row>
    <row r="184" spans="4:12" x14ac:dyDescent="0.35">
      <c r="D184" s="63" t="str">
        <f>IF(ISBLANK(C184),"",VLOOKUP($C184,'Event Inputs'!$D$4:'Event Inputs'!$J$895,2,FALSE))</f>
        <v/>
      </c>
      <c r="E184" s="65" t="str">
        <f>IF(ISBLANK(C184),"",VLOOKUP($C184,'Event Inputs'!$D$4:'Event Inputs'!$J$895,4,FALSE))</f>
        <v/>
      </c>
      <c r="F184" s="63" t="str">
        <f>IF(ISBLANK(C184),"",VLOOKUP($C184,'Event Inputs'!$D$4:'Event Inputs'!$J$895,3,FALSE))</f>
        <v/>
      </c>
      <c r="H184" s="60"/>
      <c r="I184" s="62"/>
      <c r="J184" s="63" t="str">
        <f>IF(ISBLANK(I184),"",VLOOKUP($I184,'Event Inputs'!$D$4:'Event Inputs'!$J$895,2,FALSE))</f>
        <v/>
      </c>
      <c r="K184" s="65" t="str">
        <f>IF(ISBLANK(I184),"",VLOOKUP($I184,'Event Inputs'!$D$4:'Event Inputs'!$J$895,4,FALSE))</f>
        <v/>
      </c>
      <c r="L184" s="63" t="str">
        <f>IF(ISBLANK(I184),"",VLOOKUP($I184,'Event Inputs'!$D$4:'Event Inputs'!$J$895,3,FALSE))</f>
        <v/>
      </c>
    </row>
    <row r="185" spans="4:12" x14ac:dyDescent="0.35">
      <c r="D185" s="63" t="str">
        <f>IF(ISBLANK(C185),"",VLOOKUP($C185,'Event Inputs'!$D$4:'Event Inputs'!$J$895,2,FALSE))</f>
        <v/>
      </c>
      <c r="E185" s="65" t="str">
        <f>IF(ISBLANK(C185),"",VLOOKUP($C185,'Event Inputs'!$D$4:'Event Inputs'!$J$895,4,FALSE))</f>
        <v/>
      </c>
      <c r="F185" s="63" t="str">
        <f>IF(ISBLANK(C185),"",VLOOKUP($C185,'Event Inputs'!$D$4:'Event Inputs'!$J$895,3,FALSE))</f>
        <v/>
      </c>
      <c r="H185" s="60"/>
      <c r="I185" s="62"/>
      <c r="J185" s="63" t="str">
        <f>IF(ISBLANK(I185),"",VLOOKUP($I185,'Event Inputs'!$D$4:'Event Inputs'!$J$895,2,FALSE))</f>
        <v/>
      </c>
      <c r="K185" s="65" t="str">
        <f>IF(ISBLANK(I185),"",VLOOKUP($I185,'Event Inputs'!$D$4:'Event Inputs'!$J$895,4,FALSE))</f>
        <v/>
      </c>
      <c r="L185" s="63" t="str">
        <f>IF(ISBLANK(I185),"",VLOOKUP($I185,'Event Inputs'!$D$4:'Event Inputs'!$J$895,3,FALSE))</f>
        <v/>
      </c>
    </row>
    <row r="186" spans="4:12" x14ac:dyDescent="0.35">
      <c r="D186" s="63" t="str">
        <f>IF(ISBLANK(C186),"",VLOOKUP($C186,'Event Inputs'!$D$4:'Event Inputs'!$J$895,2,FALSE))</f>
        <v/>
      </c>
      <c r="E186" s="65" t="str">
        <f>IF(ISBLANK(C186),"",VLOOKUP($C186,'Event Inputs'!$D$4:'Event Inputs'!$J$895,4,FALSE))</f>
        <v/>
      </c>
      <c r="F186" s="63" t="str">
        <f>IF(ISBLANK(C186),"",VLOOKUP($C186,'Event Inputs'!$D$4:'Event Inputs'!$J$895,3,FALSE))</f>
        <v/>
      </c>
      <c r="H186" s="60"/>
      <c r="I186" s="62"/>
      <c r="J186" s="63" t="str">
        <f>IF(ISBLANK(I186),"",VLOOKUP($I186,'Event Inputs'!$D$4:'Event Inputs'!$J$895,2,FALSE))</f>
        <v/>
      </c>
      <c r="K186" s="65" t="str">
        <f>IF(ISBLANK(I186),"",VLOOKUP($I186,'Event Inputs'!$D$4:'Event Inputs'!$J$895,4,FALSE))</f>
        <v/>
      </c>
      <c r="L186" s="63" t="str">
        <f>IF(ISBLANK(I186),"",VLOOKUP($I186,'Event Inputs'!$D$4:'Event Inputs'!$J$895,3,FALSE))</f>
        <v/>
      </c>
    </row>
    <row r="187" spans="4:12" x14ac:dyDescent="0.35">
      <c r="D187" s="63" t="str">
        <f>IF(ISBLANK(C187),"",VLOOKUP($C187,'Event Inputs'!$D$4:'Event Inputs'!$J$895,2,FALSE))</f>
        <v/>
      </c>
      <c r="E187" s="65" t="str">
        <f>IF(ISBLANK(C187),"",VLOOKUP($C187,'Event Inputs'!$D$4:'Event Inputs'!$J$895,4,FALSE))</f>
        <v/>
      </c>
      <c r="F187" s="63" t="str">
        <f>IF(ISBLANK(C187),"",VLOOKUP($C187,'Event Inputs'!$D$4:'Event Inputs'!$J$895,3,FALSE))</f>
        <v/>
      </c>
      <c r="H187" s="60"/>
      <c r="I187" s="62"/>
      <c r="J187" s="63" t="str">
        <f>IF(ISBLANK(I187),"",VLOOKUP($I187,'Event Inputs'!$D$4:'Event Inputs'!$J$895,2,FALSE))</f>
        <v/>
      </c>
      <c r="K187" s="65" t="str">
        <f>IF(ISBLANK(I187),"",VLOOKUP($I187,'Event Inputs'!$D$4:'Event Inputs'!$J$895,4,FALSE))</f>
        <v/>
      </c>
      <c r="L187" s="63" t="str">
        <f>IF(ISBLANK(I187),"",VLOOKUP($I187,'Event Inputs'!$D$4:'Event Inputs'!$J$895,3,FALSE))</f>
        <v/>
      </c>
    </row>
    <row r="188" spans="4:12" x14ac:dyDescent="0.35">
      <c r="D188" s="63" t="str">
        <f>IF(ISBLANK(C188),"",VLOOKUP($C188,'Event Inputs'!$D$4:'Event Inputs'!$J$895,2,FALSE))</f>
        <v/>
      </c>
      <c r="E188" s="65" t="str">
        <f>IF(ISBLANK(C188),"",VLOOKUP($C188,'Event Inputs'!$D$4:'Event Inputs'!$J$895,4,FALSE))</f>
        <v/>
      </c>
      <c r="F188" s="63" t="str">
        <f>IF(ISBLANK(C188),"",VLOOKUP($C188,'Event Inputs'!$D$4:'Event Inputs'!$J$895,3,FALSE))</f>
        <v/>
      </c>
      <c r="H188" s="60"/>
      <c r="I188" s="62"/>
      <c r="J188" s="63" t="str">
        <f>IF(ISBLANK(I188),"",VLOOKUP($I188,'Event Inputs'!$D$4:'Event Inputs'!$J$895,2,FALSE))</f>
        <v/>
      </c>
      <c r="K188" s="65" t="str">
        <f>IF(ISBLANK(I188),"",VLOOKUP($I188,'Event Inputs'!$D$4:'Event Inputs'!$J$895,4,FALSE))</f>
        <v/>
      </c>
      <c r="L188" s="63" t="str">
        <f>IF(ISBLANK(I188),"",VLOOKUP($I188,'Event Inputs'!$D$4:'Event Inputs'!$J$895,3,FALSE))</f>
        <v/>
      </c>
    </row>
    <row r="189" spans="4:12" x14ac:dyDescent="0.35">
      <c r="D189" s="63" t="str">
        <f>IF(ISBLANK(C189),"",VLOOKUP($C189,'Event Inputs'!$D$4:'Event Inputs'!$J$895,2,FALSE))</f>
        <v/>
      </c>
      <c r="E189" s="65" t="str">
        <f>IF(ISBLANK(C189),"",VLOOKUP($C189,'Event Inputs'!$D$4:'Event Inputs'!$J$895,4,FALSE))</f>
        <v/>
      </c>
      <c r="F189" s="63" t="str">
        <f>IF(ISBLANK(C189),"",VLOOKUP($C189,'Event Inputs'!$D$4:'Event Inputs'!$J$895,3,FALSE))</f>
        <v/>
      </c>
      <c r="H189" s="60"/>
      <c r="I189" s="62"/>
      <c r="J189" s="63" t="str">
        <f>IF(ISBLANK(I189),"",VLOOKUP($I189,'Event Inputs'!$D$4:'Event Inputs'!$J$895,2,FALSE))</f>
        <v/>
      </c>
      <c r="K189" s="65" t="str">
        <f>IF(ISBLANK(I189),"",VLOOKUP($I189,'Event Inputs'!$D$4:'Event Inputs'!$J$895,4,FALSE))</f>
        <v/>
      </c>
      <c r="L189" s="63" t="str">
        <f>IF(ISBLANK(I189),"",VLOOKUP($I189,'Event Inputs'!$D$4:'Event Inputs'!$J$895,3,FALSE))</f>
        <v/>
      </c>
    </row>
    <row r="190" spans="4:12" x14ac:dyDescent="0.35">
      <c r="D190" s="63" t="str">
        <f>IF(ISBLANK(C190),"",VLOOKUP($C190,'Event Inputs'!$D$4:'Event Inputs'!$J$895,2,FALSE))</f>
        <v/>
      </c>
      <c r="E190" s="65" t="str">
        <f>IF(ISBLANK(C190),"",VLOOKUP($C190,'Event Inputs'!$D$4:'Event Inputs'!$J$895,4,FALSE))</f>
        <v/>
      </c>
      <c r="F190" s="63" t="str">
        <f>IF(ISBLANK(C190),"",VLOOKUP($C190,'Event Inputs'!$D$4:'Event Inputs'!$J$895,3,FALSE))</f>
        <v/>
      </c>
      <c r="H190" s="60"/>
      <c r="I190" s="62"/>
      <c r="J190" s="63" t="str">
        <f>IF(ISBLANK(I190),"",VLOOKUP($I190,'Event Inputs'!$D$4:'Event Inputs'!$J$895,2,FALSE))</f>
        <v/>
      </c>
      <c r="K190" s="65" t="str">
        <f>IF(ISBLANK(I190),"",VLOOKUP($I190,'Event Inputs'!$D$4:'Event Inputs'!$J$895,4,FALSE))</f>
        <v/>
      </c>
      <c r="L190" s="63" t="str">
        <f>IF(ISBLANK(I190),"",VLOOKUP($I190,'Event Inputs'!$D$4:'Event Inputs'!$J$895,3,FALSE))</f>
        <v/>
      </c>
    </row>
    <row r="191" spans="4:12" x14ac:dyDescent="0.35">
      <c r="D191" s="63" t="str">
        <f>IF(ISBLANK(C191),"",VLOOKUP($C191,'Event Inputs'!$D$4:'Event Inputs'!$J$895,2,FALSE))</f>
        <v/>
      </c>
      <c r="E191" s="65" t="str">
        <f>IF(ISBLANK(C191),"",VLOOKUP($C191,'Event Inputs'!$D$4:'Event Inputs'!$J$895,4,FALSE))</f>
        <v/>
      </c>
      <c r="F191" s="63" t="str">
        <f>IF(ISBLANK(C191),"",VLOOKUP($C191,'Event Inputs'!$D$4:'Event Inputs'!$J$895,3,FALSE))</f>
        <v/>
      </c>
      <c r="H191" s="60"/>
      <c r="I191" s="62"/>
      <c r="J191" s="63" t="str">
        <f>IF(ISBLANK(I191),"",VLOOKUP($I191,'Event Inputs'!$D$4:'Event Inputs'!$J$895,2,FALSE))</f>
        <v/>
      </c>
      <c r="K191" s="65" t="str">
        <f>IF(ISBLANK(I191),"",VLOOKUP($I191,'Event Inputs'!$D$4:'Event Inputs'!$J$895,4,FALSE))</f>
        <v/>
      </c>
      <c r="L191" s="63" t="str">
        <f>IF(ISBLANK(I191),"",VLOOKUP($I191,'Event Inputs'!$D$4:'Event Inputs'!$J$895,3,FALSE))</f>
        <v/>
      </c>
    </row>
    <row r="192" spans="4:12" x14ac:dyDescent="0.35">
      <c r="D192" s="63" t="str">
        <f>IF(ISBLANK(C192),"",VLOOKUP($C192,'Event Inputs'!$D$4:'Event Inputs'!$J$895,2,FALSE))</f>
        <v/>
      </c>
      <c r="E192" s="65" t="str">
        <f>IF(ISBLANK(C192),"",VLOOKUP($C192,'Event Inputs'!$D$4:'Event Inputs'!$J$895,4,FALSE))</f>
        <v/>
      </c>
      <c r="F192" s="63" t="str">
        <f>IF(ISBLANK(C192),"",VLOOKUP($C192,'Event Inputs'!$D$4:'Event Inputs'!$J$895,3,FALSE))</f>
        <v/>
      </c>
      <c r="H192" s="60"/>
      <c r="I192" s="62"/>
      <c r="J192" s="63" t="str">
        <f>IF(ISBLANK(I192),"",VLOOKUP($I192,'Event Inputs'!$D$4:'Event Inputs'!$J$895,2,FALSE))</f>
        <v/>
      </c>
      <c r="K192" s="65" t="str">
        <f>IF(ISBLANK(I192),"",VLOOKUP($I192,'Event Inputs'!$D$4:'Event Inputs'!$J$895,4,FALSE))</f>
        <v/>
      </c>
      <c r="L192" s="63" t="str">
        <f>IF(ISBLANK(I192),"",VLOOKUP($I192,'Event Inputs'!$D$4:'Event Inputs'!$J$895,3,FALSE))</f>
        <v/>
      </c>
    </row>
    <row r="193" spans="4:12" x14ac:dyDescent="0.35">
      <c r="D193" s="63" t="str">
        <f>IF(ISBLANK(C193),"",VLOOKUP($C193,'Event Inputs'!$D$4:'Event Inputs'!$J$895,2,FALSE))</f>
        <v/>
      </c>
      <c r="E193" s="65" t="str">
        <f>IF(ISBLANK(C193),"",VLOOKUP($C193,'Event Inputs'!$D$4:'Event Inputs'!$J$895,4,FALSE))</f>
        <v/>
      </c>
      <c r="F193" s="63" t="str">
        <f>IF(ISBLANK(C193),"",VLOOKUP($C193,'Event Inputs'!$D$4:'Event Inputs'!$J$895,3,FALSE))</f>
        <v/>
      </c>
      <c r="H193" s="60"/>
      <c r="I193" s="62"/>
      <c r="J193" s="63" t="str">
        <f>IF(ISBLANK(I193),"",VLOOKUP($I193,'Event Inputs'!$D$4:'Event Inputs'!$J$895,2,FALSE))</f>
        <v/>
      </c>
      <c r="K193" s="65" t="str">
        <f>IF(ISBLANK(I193),"",VLOOKUP($I193,'Event Inputs'!$D$4:'Event Inputs'!$J$895,4,FALSE))</f>
        <v/>
      </c>
      <c r="L193" s="63" t="str">
        <f>IF(ISBLANK(I193),"",VLOOKUP($I193,'Event Inputs'!$D$4:'Event Inputs'!$J$895,3,FALSE))</f>
        <v/>
      </c>
    </row>
    <row r="194" spans="4:12" x14ac:dyDescent="0.35">
      <c r="D194" s="63" t="str">
        <f>IF(ISBLANK(C194),"",VLOOKUP($C194,'Event Inputs'!$D$4:'Event Inputs'!$J$895,2,FALSE))</f>
        <v/>
      </c>
      <c r="E194" s="65" t="str">
        <f>IF(ISBLANK(C194),"",VLOOKUP($C194,'Event Inputs'!$D$4:'Event Inputs'!$J$895,4,FALSE))</f>
        <v/>
      </c>
      <c r="F194" s="63" t="str">
        <f>IF(ISBLANK(C194),"",VLOOKUP($C194,'Event Inputs'!$D$4:'Event Inputs'!$J$895,3,FALSE))</f>
        <v/>
      </c>
      <c r="H194" s="60"/>
      <c r="I194" s="62"/>
      <c r="J194" s="63" t="str">
        <f>IF(ISBLANK(I194),"",VLOOKUP($I194,'Event Inputs'!$D$4:'Event Inputs'!$J$895,2,FALSE))</f>
        <v/>
      </c>
      <c r="K194" s="65" t="str">
        <f>IF(ISBLANK(I194),"",VLOOKUP($I194,'Event Inputs'!$D$4:'Event Inputs'!$J$895,4,FALSE))</f>
        <v/>
      </c>
      <c r="L194" s="63" t="str">
        <f>IF(ISBLANK(I194),"",VLOOKUP($I194,'Event Inputs'!$D$4:'Event Inputs'!$J$895,3,FALSE))</f>
        <v/>
      </c>
    </row>
    <row r="195" spans="4:12" x14ac:dyDescent="0.35">
      <c r="D195" s="63" t="str">
        <f>IF(ISBLANK(C195),"",VLOOKUP($C195,'Event Inputs'!$D$4:'Event Inputs'!$J$895,2,FALSE))</f>
        <v/>
      </c>
      <c r="E195" s="65" t="str">
        <f>IF(ISBLANK(C195),"",VLOOKUP($C195,'Event Inputs'!$D$4:'Event Inputs'!$J$895,4,FALSE))</f>
        <v/>
      </c>
      <c r="F195" s="63" t="str">
        <f>IF(ISBLANK(C195),"",VLOOKUP($C195,'Event Inputs'!$D$4:'Event Inputs'!$J$895,3,FALSE))</f>
        <v/>
      </c>
      <c r="H195" s="60"/>
      <c r="I195" s="62"/>
      <c r="J195" s="63" t="str">
        <f>IF(ISBLANK(I195),"",VLOOKUP($I195,'Event Inputs'!$D$4:'Event Inputs'!$J$895,2,FALSE))</f>
        <v/>
      </c>
      <c r="K195" s="65" t="str">
        <f>IF(ISBLANK(I195),"",VLOOKUP($I195,'Event Inputs'!$D$4:'Event Inputs'!$J$895,4,FALSE))</f>
        <v/>
      </c>
      <c r="L195" s="63" t="str">
        <f>IF(ISBLANK(I195),"",VLOOKUP($I195,'Event Inputs'!$D$4:'Event Inputs'!$J$895,3,FALSE))</f>
        <v/>
      </c>
    </row>
    <row r="196" spans="4:12" x14ac:dyDescent="0.35">
      <c r="D196" s="63" t="str">
        <f>IF(ISBLANK(C196),"",VLOOKUP($C196,'Event Inputs'!$D$4:'Event Inputs'!$J$895,2,FALSE))</f>
        <v/>
      </c>
      <c r="E196" s="65" t="str">
        <f>IF(ISBLANK(C196),"",VLOOKUP($C196,'Event Inputs'!$D$4:'Event Inputs'!$J$895,4,FALSE))</f>
        <v/>
      </c>
      <c r="F196" s="63" t="str">
        <f>IF(ISBLANK(C196),"",VLOOKUP($C196,'Event Inputs'!$D$4:'Event Inputs'!$J$895,3,FALSE))</f>
        <v/>
      </c>
      <c r="H196" s="60"/>
      <c r="I196" s="62"/>
      <c r="J196" s="63" t="str">
        <f>IF(ISBLANK(I196),"",VLOOKUP($I196,'Event Inputs'!$D$4:'Event Inputs'!$J$895,2,FALSE))</f>
        <v/>
      </c>
      <c r="K196" s="65" t="str">
        <f>IF(ISBLANK(I196),"",VLOOKUP($I196,'Event Inputs'!$D$4:'Event Inputs'!$J$895,4,FALSE))</f>
        <v/>
      </c>
      <c r="L196" s="63" t="str">
        <f>IF(ISBLANK(I196),"",VLOOKUP($I196,'Event Inputs'!$D$4:'Event Inputs'!$J$895,3,FALSE))</f>
        <v/>
      </c>
    </row>
    <row r="197" spans="4:12" x14ac:dyDescent="0.35">
      <c r="D197" s="63" t="str">
        <f>IF(ISBLANK(C197),"",VLOOKUP($C197,'Event Inputs'!$D$4:'Event Inputs'!$J$895,2,FALSE))</f>
        <v/>
      </c>
      <c r="E197" s="65" t="str">
        <f>IF(ISBLANK(C197),"",VLOOKUP($C197,'Event Inputs'!$D$4:'Event Inputs'!$J$895,4,FALSE))</f>
        <v/>
      </c>
      <c r="F197" s="63" t="str">
        <f>IF(ISBLANK(C197),"",VLOOKUP($C197,'Event Inputs'!$D$4:'Event Inputs'!$J$895,3,FALSE))</f>
        <v/>
      </c>
      <c r="H197" s="60"/>
      <c r="I197" s="62"/>
      <c r="J197" s="63" t="str">
        <f>IF(ISBLANK(I197),"",VLOOKUP($I197,'Event Inputs'!$D$4:'Event Inputs'!$J$895,2,FALSE))</f>
        <v/>
      </c>
      <c r="K197" s="65" t="str">
        <f>IF(ISBLANK(I197),"",VLOOKUP($I197,'Event Inputs'!$D$4:'Event Inputs'!$J$895,4,FALSE))</f>
        <v/>
      </c>
      <c r="L197" s="63" t="str">
        <f>IF(ISBLANK(I197),"",VLOOKUP($I197,'Event Inputs'!$D$4:'Event Inputs'!$J$895,3,FALSE))</f>
        <v/>
      </c>
    </row>
    <row r="198" spans="4:12" x14ac:dyDescent="0.35">
      <c r="D198" s="63" t="str">
        <f>IF(ISBLANK(C198),"",VLOOKUP($C198,'Event Inputs'!$D$4:'Event Inputs'!$J$895,2,FALSE))</f>
        <v/>
      </c>
      <c r="E198" s="65" t="str">
        <f>IF(ISBLANK(C198),"",VLOOKUP($C198,'Event Inputs'!$D$4:'Event Inputs'!$J$895,4,FALSE))</f>
        <v/>
      </c>
      <c r="F198" s="63" t="str">
        <f>IF(ISBLANK(C198),"",VLOOKUP($C198,'Event Inputs'!$D$4:'Event Inputs'!$J$895,3,FALSE))</f>
        <v/>
      </c>
      <c r="H198" s="60"/>
      <c r="I198" s="62"/>
      <c r="J198" s="63" t="str">
        <f>IF(ISBLANK(I198),"",VLOOKUP($I198,'Event Inputs'!$D$4:'Event Inputs'!$J$895,2,FALSE))</f>
        <v/>
      </c>
      <c r="K198" s="65" t="str">
        <f>IF(ISBLANK(I198),"",VLOOKUP($I198,'Event Inputs'!$D$4:'Event Inputs'!$J$895,4,FALSE))</f>
        <v/>
      </c>
      <c r="L198" s="63" t="str">
        <f>IF(ISBLANK(I198),"",VLOOKUP($I198,'Event Inputs'!$D$4:'Event Inputs'!$J$895,3,FALSE))</f>
        <v/>
      </c>
    </row>
    <row r="199" spans="4:12" x14ac:dyDescent="0.35">
      <c r="D199" s="63" t="str">
        <f>IF(ISBLANK(C199),"",VLOOKUP($C199,'Event Inputs'!$D$4:'Event Inputs'!$J$895,2,FALSE))</f>
        <v/>
      </c>
      <c r="E199" s="65" t="str">
        <f>IF(ISBLANK(C199),"",VLOOKUP($C199,'Event Inputs'!$D$4:'Event Inputs'!$J$895,4,FALSE))</f>
        <v/>
      </c>
      <c r="F199" s="63" t="str">
        <f>IF(ISBLANK(C199),"",VLOOKUP($C199,'Event Inputs'!$D$4:'Event Inputs'!$J$895,3,FALSE))</f>
        <v/>
      </c>
      <c r="H199" s="60"/>
      <c r="I199" s="62"/>
      <c r="J199" s="63" t="str">
        <f>IF(ISBLANK(I199),"",VLOOKUP($I199,'Event Inputs'!$D$4:'Event Inputs'!$J$895,2,FALSE))</f>
        <v/>
      </c>
      <c r="K199" s="65" t="str">
        <f>IF(ISBLANK(I199),"",VLOOKUP($I199,'Event Inputs'!$D$4:'Event Inputs'!$J$895,4,FALSE))</f>
        <v/>
      </c>
      <c r="L199" s="63" t="str">
        <f>IF(ISBLANK(I199),"",VLOOKUP($I199,'Event Inputs'!$D$4:'Event Inputs'!$J$895,3,FALSE))</f>
        <v/>
      </c>
    </row>
    <row r="200" spans="4:12" x14ac:dyDescent="0.35">
      <c r="D200" s="63" t="str">
        <f>IF(ISBLANK(C200),"",VLOOKUP($C200,'Event Inputs'!$D$4:'Event Inputs'!$J$895,2,FALSE))</f>
        <v/>
      </c>
      <c r="E200" s="65" t="str">
        <f>IF(ISBLANK(C200),"",VLOOKUP($C200,'Event Inputs'!$D$4:'Event Inputs'!$J$895,4,FALSE))</f>
        <v/>
      </c>
      <c r="F200" s="63" t="str">
        <f>IF(ISBLANK(C200),"",VLOOKUP($C200,'Event Inputs'!$D$4:'Event Inputs'!$J$895,3,FALSE))</f>
        <v/>
      </c>
      <c r="H200" s="60"/>
      <c r="I200" s="62"/>
      <c r="J200" s="63" t="str">
        <f>IF(ISBLANK(I200),"",VLOOKUP($I200,'Event Inputs'!$D$4:'Event Inputs'!$J$895,2,FALSE))</f>
        <v/>
      </c>
      <c r="K200" s="65" t="str">
        <f>IF(ISBLANK(I200),"",VLOOKUP($I200,'Event Inputs'!$D$4:'Event Inputs'!$J$895,4,FALSE))</f>
        <v/>
      </c>
      <c r="L200" s="63" t="str">
        <f>IF(ISBLANK(I200),"",VLOOKUP($I200,'Event Inputs'!$D$4:'Event Inputs'!$J$895,3,FALSE))</f>
        <v/>
      </c>
    </row>
    <row r="201" spans="4:12" x14ac:dyDescent="0.35">
      <c r="D201" s="63" t="str">
        <f>IF(ISBLANK(C201),"",VLOOKUP($C201,'Event Inputs'!$D$4:'Event Inputs'!$J$895,2,FALSE))</f>
        <v/>
      </c>
      <c r="E201" s="65" t="str">
        <f>IF(ISBLANK(C201),"",VLOOKUP($C201,'Event Inputs'!$D$4:'Event Inputs'!$J$895,4,FALSE))</f>
        <v/>
      </c>
      <c r="F201" s="63" t="str">
        <f>IF(ISBLANK(C201),"",VLOOKUP($C201,'Event Inputs'!$D$4:'Event Inputs'!$J$895,3,FALSE))</f>
        <v/>
      </c>
      <c r="H201" s="60"/>
      <c r="I201" s="62"/>
      <c r="J201" s="63" t="str">
        <f>IF(ISBLANK(I201),"",VLOOKUP($I201,'Event Inputs'!$D$4:'Event Inputs'!$J$895,2,FALSE))</f>
        <v/>
      </c>
      <c r="K201" s="65" t="str">
        <f>IF(ISBLANK(I201),"",VLOOKUP($I201,'Event Inputs'!$D$4:'Event Inputs'!$J$895,4,FALSE))</f>
        <v/>
      </c>
      <c r="L201" s="63" t="str">
        <f>IF(ISBLANK(I201),"",VLOOKUP($I201,'Event Inputs'!$D$4:'Event Inputs'!$J$895,3,FALSE))</f>
        <v/>
      </c>
    </row>
    <row r="202" spans="4:12" x14ac:dyDescent="0.35">
      <c r="D202" s="63" t="str">
        <f>IF(ISBLANK(C202),"",VLOOKUP($C202,'Event Inputs'!$D$4:'Event Inputs'!$J$895,2,FALSE))</f>
        <v/>
      </c>
      <c r="E202" s="65" t="str">
        <f>IF(ISBLANK(C202),"",VLOOKUP($C202,'Event Inputs'!$D$4:'Event Inputs'!$J$895,4,FALSE))</f>
        <v/>
      </c>
      <c r="F202" s="63" t="str">
        <f>IF(ISBLANK(C202),"",VLOOKUP($C202,'Event Inputs'!$D$4:'Event Inputs'!$J$895,3,FALSE))</f>
        <v/>
      </c>
      <c r="H202" s="60"/>
      <c r="I202" s="62"/>
      <c r="J202" s="63" t="str">
        <f>IF(ISBLANK(I202),"",VLOOKUP($I202,'Event Inputs'!$D$4:'Event Inputs'!$J$895,2,FALSE))</f>
        <v/>
      </c>
      <c r="K202" s="65" t="str">
        <f>IF(ISBLANK(I202),"",VLOOKUP($I202,'Event Inputs'!$D$4:'Event Inputs'!$J$895,4,FALSE))</f>
        <v/>
      </c>
      <c r="L202" s="63" t="str">
        <f>IF(ISBLANK(I202),"",VLOOKUP($I202,'Event Inputs'!$D$4:'Event Inputs'!$J$895,3,FALSE))</f>
        <v/>
      </c>
    </row>
    <row r="203" spans="4:12" x14ac:dyDescent="0.35">
      <c r="D203" s="63" t="str">
        <f>IF(ISBLANK(C203),"",VLOOKUP($C203,'Event Inputs'!$D$4:'Event Inputs'!$J$895,2,FALSE))</f>
        <v/>
      </c>
      <c r="E203" s="65" t="str">
        <f>IF(ISBLANK(C203),"",VLOOKUP($C203,'Event Inputs'!$D$4:'Event Inputs'!$J$895,4,FALSE))</f>
        <v/>
      </c>
      <c r="F203" s="63" t="str">
        <f>IF(ISBLANK(C203),"",VLOOKUP($C203,'Event Inputs'!$D$4:'Event Inputs'!$J$895,3,FALSE))</f>
        <v/>
      </c>
      <c r="H203" s="60"/>
      <c r="I203" s="62"/>
      <c r="J203" s="63" t="str">
        <f>IF(ISBLANK(I203),"",VLOOKUP($I203,'Event Inputs'!$D$4:'Event Inputs'!$J$895,2,FALSE))</f>
        <v/>
      </c>
      <c r="K203" s="65" t="str">
        <f>IF(ISBLANK(I203),"",VLOOKUP($I203,'Event Inputs'!$D$4:'Event Inputs'!$J$895,4,FALSE))</f>
        <v/>
      </c>
      <c r="L203" s="63" t="str">
        <f>IF(ISBLANK(I203),"",VLOOKUP($I203,'Event Inputs'!$D$4:'Event Inputs'!$J$895,3,FALSE))</f>
        <v/>
      </c>
    </row>
    <row r="204" spans="4:12" x14ac:dyDescent="0.35">
      <c r="D204" s="63" t="str">
        <f>IF(ISBLANK(C204),"",VLOOKUP($C204,'Event Inputs'!$D$4:'Event Inputs'!$J$895,2,FALSE))</f>
        <v/>
      </c>
      <c r="E204" s="65" t="str">
        <f>IF(ISBLANK(C204),"",VLOOKUP($C204,'Event Inputs'!$D$4:'Event Inputs'!$J$895,4,FALSE))</f>
        <v/>
      </c>
      <c r="F204" s="63" t="str">
        <f>IF(ISBLANK(C204),"",VLOOKUP($C204,'Event Inputs'!$D$4:'Event Inputs'!$J$895,3,FALSE))</f>
        <v/>
      </c>
      <c r="H204" s="60"/>
      <c r="I204" s="62"/>
      <c r="J204" s="63" t="str">
        <f>IF(ISBLANK(I204),"",VLOOKUP($I204,'Event Inputs'!$D$4:'Event Inputs'!$J$895,2,FALSE))</f>
        <v/>
      </c>
      <c r="K204" s="65" t="str">
        <f>IF(ISBLANK(I204),"",VLOOKUP($I204,'Event Inputs'!$D$4:'Event Inputs'!$J$895,4,FALSE))</f>
        <v/>
      </c>
      <c r="L204" s="63" t="str">
        <f>IF(ISBLANK(I204),"",VLOOKUP($I204,'Event Inputs'!$D$4:'Event Inputs'!$J$895,3,FALSE))</f>
        <v/>
      </c>
    </row>
    <row r="205" spans="4:12" x14ac:dyDescent="0.35">
      <c r="D205" s="63" t="str">
        <f>IF(ISBLANK(C205),"",VLOOKUP($C205,'Event Inputs'!$D$4:'Event Inputs'!$J$895,2,FALSE))</f>
        <v/>
      </c>
      <c r="E205" s="65" t="str">
        <f>IF(ISBLANK(C205),"",VLOOKUP($C205,'Event Inputs'!$D$4:'Event Inputs'!$J$895,4,FALSE))</f>
        <v/>
      </c>
      <c r="F205" s="63" t="str">
        <f>IF(ISBLANK(C205),"",VLOOKUP($C205,'Event Inputs'!$D$4:'Event Inputs'!$J$895,3,FALSE))</f>
        <v/>
      </c>
      <c r="H205" s="60"/>
      <c r="I205" s="62"/>
      <c r="J205" s="63" t="str">
        <f>IF(ISBLANK(I205),"",VLOOKUP($I205,'Event Inputs'!$D$4:'Event Inputs'!$J$895,2,FALSE))</f>
        <v/>
      </c>
      <c r="K205" s="65" t="str">
        <f>IF(ISBLANK(I205),"",VLOOKUP($I205,'Event Inputs'!$D$4:'Event Inputs'!$J$895,4,FALSE))</f>
        <v/>
      </c>
      <c r="L205" s="63" t="str">
        <f>IF(ISBLANK(I205),"",VLOOKUP($I205,'Event Inputs'!$D$4:'Event Inputs'!$J$895,3,FALSE))</f>
        <v/>
      </c>
    </row>
    <row r="206" spans="4:12" x14ac:dyDescent="0.35">
      <c r="D206" s="63" t="str">
        <f>IF(ISBLANK(C206),"",VLOOKUP($C206,'Event Inputs'!$D$4:'Event Inputs'!$J$895,2,FALSE))</f>
        <v/>
      </c>
      <c r="E206" s="65" t="str">
        <f>IF(ISBLANK(C206),"",VLOOKUP($C206,'Event Inputs'!$D$4:'Event Inputs'!$J$895,4,FALSE))</f>
        <v/>
      </c>
      <c r="F206" s="63" t="str">
        <f>IF(ISBLANK(C206),"",VLOOKUP($C206,'Event Inputs'!$D$4:'Event Inputs'!$J$895,3,FALSE))</f>
        <v/>
      </c>
      <c r="H206" s="60"/>
      <c r="I206" s="62"/>
      <c r="J206" s="63" t="str">
        <f>IF(ISBLANK(I206),"",VLOOKUP($I206,'Event Inputs'!$D$4:'Event Inputs'!$J$895,2,FALSE))</f>
        <v/>
      </c>
      <c r="K206" s="65" t="str">
        <f>IF(ISBLANK(I206),"",VLOOKUP($I206,'Event Inputs'!$D$4:'Event Inputs'!$J$895,4,FALSE))</f>
        <v/>
      </c>
      <c r="L206" s="63" t="str">
        <f>IF(ISBLANK(I206),"",VLOOKUP($I206,'Event Inputs'!$D$4:'Event Inputs'!$J$895,3,FALSE))</f>
        <v/>
      </c>
    </row>
    <row r="207" spans="4:12" x14ac:dyDescent="0.35">
      <c r="D207" s="63" t="str">
        <f>IF(ISBLANK(C207),"",VLOOKUP($C207,'Event Inputs'!$D$4:'Event Inputs'!$J$895,2,FALSE))</f>
        <v/>
      </c>
      <c r="E207" s="65" t="str">
        <f>IF(ISBLANK(C207),"",VLOOKUP($C207,'Event Inputs'!$D$4:'Event Inputs'!$J$895,4,FALSE))</f>
        <v/>
      </c>
      <c r="F207" s="63" t="str">
        <f>IF(ISBLANK(C207),"",VLOOKUP($C207,'Event Inputs'!$D$4:'Event Inputs'!$J$895,3,FALSE))</f>
        <v/>
      </c>
      <c r="H207" s="60"/>
      <c r="I207" s="62"/>
      <c r="J207" s="63" t="str">
        <f>IF(ISBLANK(I207),"",VLOOKUP($I207,'Event Inputs'!$D$4:'Event Inputs'!$J$895,2,FALSE))</f>
        <v/>
      </c>
      <c r="K207" s="65" t="str">
        <f>IF(ISBLANK(I207),"",VLOOKUP($I207,'Event Inputs'!$D$4:'Event Inputs'!$J$895,4,FALSE))</f>
        <v/>
      </c>
      <c r="L207" s="63" t="str">
        <f>IF(ISBLANK(I207),"",VLOOKUP($I207,'Event Inputs'!$D$4:'Event Inputs'!$J$895,3,FALSE))</f>
        <v/>
      </c>
    </row>
    <row r="208" spans="4:12" x14ac:dyDescent="0.35">
      <c r="D208" s="63" t="str">
        <f>IF(ISBLANK(C208),"",VLOOKUP($C208,'Event Inputs'!$D$4:'Event Inputs'!$J$895,2,FALSE))</f>
        <v/>
      </c>
      <c r="E208" s="65" t="str">
        <f>IF(ISBLANK(C208),"",VLOOKUP($C208,'Event Inputs'!$D$4:'Event Inputs'!$J$895,4,FALSE))</f>
        <v/>
      </c>
      <c r="F208" s="63" t="str">
        <f>IF(ISBLANK(C208),"",VLOOKUP($C208,'Event Inputs'!$D$4:'Event Inputs'!$J$895,3,FALSE))</f>
        <v/>
      </c>
      <c r="H208" s="60"/>
      <c r="I208" s="62"/>
      <c r="J208" s="63" t="str">
        <f>IF(ISBLANK(I208),"",VLOOKUP($I208,'Event Inputs'!$D$4:'Event Inputs'!$J$895,2,FALSE))</f>
        <v/>
      </c>
      <c r="K208" s="65" t="str">
        <f>IF(ISBLANK(I208),"",VLOOKUP($I208,'Event Inputs'!$D$4:'Event Inputs'!$J$895,4,FALSE))</f>
        <v/>
      </c>
      <c r="L208" s="63" t="str">
        <f>IF(ISBLANK(I208),"",VLOOKUP($I208,'Event Inputs'!$D$4:'Event Inputs'!$J$895,3,FALSE))</f>
        <v/>
      </c>
    </row>
    <row r="209" spans="4:12" x14ac:dyDescent="0.35">
      <c r="D209" s="63" t="str">
        <f>IF(ISBLANK(C209),"",VLOOKUP($C209,'Event Inputs'!$D$4:'Event Inputs'!$J$895,2,FALSE))</f>
        <v/>
      </c>
      <c r="E209" s="65" t="str">
        <f>IF(ISBLANK(C209),"",VLOOKUP($C209,'Event Inputs'!$D$4:'Event Inputs'!$J$895,4,FALSE))</f>
        <v/>
      </c>
      <c r="F209" s="63" t="str">
        <f>IF(ISBLANK(C209),"",VLOOKUP($C209,'Event Inputs'!$D$4:'Event Inputs'!$J$895,3,FALSE))</f>
        <v/>
      </c>
      <c r="H209" s="60"/>
      <c r="I209" s="62"/>
      <c r="J209" s="63" t="str">
        <f>IF(ISBLANK(I209),"",VLOOKUP($I209,'Event Inputs'!$D$4:'Event Inputs'!$J$895,2,FALSE))</f>
        <v/>
      </c>
      <c r="K209" s="65" t="str">
        <f>IF(ISBLANK(I209),"",VLOOKUP($I209,'Event Inputs'!$D$4:'Event Inputs'!$J$895,4,FALSE))</f>
        <v/>
      </c>
      <c r="L209" s="63" t="str">
        <f>IF(ISBLANK(I209),"",VLOOKUP($I209,'Event Inputs'!$D$4:'Event Inputs'!$J$895,3,FALSE))</f>
        <v/>
      </c>
    </row>
    <row r="210" spans="4:12" x14ac:dyDescent="0.35">
      <c r="D210" s="63" t="str">
        <f>IF(ISBLANK(C210),"",VLOOKUP($C210,'Event Inputs'!$D$4:'Event Inputs'!$J$895,2,FALSE))</f>
        <v/>
      </c>
      <c r="E210" s="65" t="str">
        <f>IF(ISBLANK(C210),"",VLOOKUP($C210,'Event Inputs'!$D$4:'Event Inputs'!$J$895,4,FALSE))</f>
        <v/>
      </c>
      <c r="F210" s="63" t="str">
        <f>IF(ISBLANK(C210),"",VLOOKUP($C210,'Event Inputs'!$D$4:'Event Inputs'!$J$895,3,FALSE))</f>
        <v/>
      </c>
      <c r="H210" s="60"/>
      <c r="I210" s="62"/>
      <c r="J210" s="63" t="str">
        <f>IF(ISBLANK(I210),"",VLOOKUP($I210,'Event Inputs'!$D$4:'Event Inputs'!$J$895,2,FALSE))</f>
        <v/>
      </c>
      <c r="K210" s="65" t="str">
        <f>IF(ISBLANK(I210),"",VLOOKUP($I210,'Event Inputs'!$D$4:'Event Inputs'!$J$895,4,FALSE))</f>
        <v/>
      </c>
      <c r="L210" s="63" t="str">
        <f>IF(ISBLANK(I210),"",VLOOKUP($I210,'Event Inputs'!$D$4:'Event Inputs'!$J$895,3,FALSE))</f>
        <v/>
      </c>
    </row>
    <row r="211" spans="4:12" x14ac:dyDescent="0.35">
      <c r="D211" s="63" t="str">
        <f>IF(ISBLANK(C211),"",VLOOKUP($C211,'Event Inputs'!$D$4:'Event Inputs'!$J$895,2,FALSE))</f>
        <v/>
      </c>
      <c r="E211" s="65" t="str">
        <f>IF(ISBLANK(C211),"",VLOOKUP($C211,'Event Inputs'!$D$4:'Event Inputs'!$J$895,4,FALSE))</f>
        <v/>
      </c>
      <c r="F211" s="63" t="str">
        <f>IF(ISBLANK(C211),"",VLOOKUP($C211,'Event Inputs'!$D$4:'Event Inputs'!$J$895,3,FALSE))</f>
        <v/>
      </c>
      <c r="H211" s="60"/>
      <c r="I211" s="62"/>
      <c r="J211" s="63" t="str">
        <f>IF(ISBLANK(I211),"",VLOOKUP($I211,'Event Inputs'!$D$4:'Event Inputs'!$J$895,2,FALSE))</f>
        <v/>
      </c>
      <c r="K211" s="65" t="str">
        <f>IF(ISBLANK(I211),"",VLOOKUP($I211,'Event Inputs'!$D$4:'Event Inputs'!$J$895,4,FALSE))</f>
        <v/>
      </c>
      <c r="L211" s="63" t="str">
        <f>IF(ISBLANK(I211),"",VLOOKUP($I211,'Event Inputs'!$D$4:'Event Inputs'!$J$895,3,FALSE))</f>
        <v/>
      </c>
    </row>
    <row r="212" spans="4:12" x14ac:dyDescent="0.35">
      <c r="D212" s="63" t="str">
        <f>IF(ISBLANK(C212),"",VLOOKUP($C212,'Event Inputs'!$D$4:'Event Inputs'!$J$895,2,FALSE))</f>
        <v/>
      </c>
      <c r="E212" s="65" t="str">
        <f>IF(ISBLANK(C212),"",VLOOKUP($C212,'Event Inputs'!$D$4:'Event Inputs'!$J$895,4,FALSE))</f>
        <v/>
      </c>
      <c r="F212" s="63" t="str">
        <f>IF(ISBLANK(C212),"",VLOOKUP($C212,'Event Inputs'!$D$4:'Event Inputs'!$J$895,3,FALSE))</f>
        <v/>
      </c>
      <c r="H212" s="60"/>
      <c r="I212" s="62"/>
      <c r="J212" s="63" t="str">
        <f>IF(ISBLANK(I212),"",VLOOKUP($I212,'Event Inputs'!$D$4:'Event Inputs'!$J$895,2,FALSE))</f>
        <v/>
      </c>
      <c r="K212" s="65" t="str">
        <f>IF(ISBLANK(I212),"",VLOOKUP($I212,'Event Inputs'!$D$4:'Event Inputs'!$J$895,4,FALSE))</f>
        <v/>
      </c>
      <c r="L212" s="63" t="str">
        <f>IF(ISBLANK(I212),"",VLOOKUP($I212,'Event Inputs'!$D$4:'Event Inputs'!$J$895,3,FALSE))</f>
        <v/>
      </c>
    </row>
    <row r="213" spans="4:12" x14ac:dyDescent="0.35">
      <c r="D213" s="63" t="str">
        <f>IF(ISBLANK(C213),"",VLOOKUP($C213,'Event Inputs'!$D$4:'Event Inputs'!$J$895,2,FALSE))</f>
        <v/>
      </c>
      <c r="E213" s="65" t="str">
        <f>IF(ISBLANK(C213),"",VLOOKUP($C213,'Event Inputs'!$D$4:'Event Inputs'!$J$895,4,FALSE))</f>
        <v/>
      </c>
      <c r="F213" s="63" t="str">
        <f>IF(ISBLANK(C213),"",VLOOKUP($C213,'Event Inputs'!$D$4:'Event Inputs'!$J$895,3,FALSE))</f>
        <v/>
      </c>
      <c r="H213" s="60"/>
      <c r="I213" s="62"/>
      <c r="J213" s="63" t="str">
        <f>IF(ISBLANK(I213),"",VLOOKUP($I213,'Event Inputs'!$D$4:'Event Inputs'!$J$895,2,FALSE))</f>
        <v/>
      </c>
      <c r="K213" s="65" t="str">
        <f>IF(ISBLANK(I213),"",VLOOKUP($I213,'Event Inputs'!$D$4:'Event Inputs'!$J$895,4,FALSE))</f>
        <v/>
      </c>
      <c r="L213" s="63" t="str">
        <f>IF(ISBLANK(I213),"",VLOOKUP($I213,'Event Inputs'!$D$4:'Event Inputs'!$J$895,3,FALSE))</f>
        <v/>
      </c>
    </row>
    <row r="214" spans="4:12" x14ac:dyDescent="0.35">
      <c r="D214" s="63" t="str">
        <f>IF(ISBLANK(C214),"",VLOOKUP($C214,'Event Inputs'!$D$4:'Event Inputs'!$J$895,2,FALSE))</f>
        <v/>
      </c>
      <c r="E214" s="65" t="str">
        <f>IF(ISBLANK(C214),"",VLOOKUP($C214,'Event Inputs'!$D$4:'Event Inputs'!$J$895,4,FALSE))</f>
        <v/>
      </c>
      <c r="F214" s="63" t="str">
        <f>IF(ISBLANK(C214),"",VLOOKUP($C214,'Event Inputs'!$D$4:'Event Inputs'!$J$895,3,FALSE))</f>
        <v/>
      </c>
      <c r="H214" s="60"/>
      <c r="I214" s="62"/>
      <c r="J214" s="63" t="str">
        <f>IF(ISBLANK(I214),"",VLOOKUP($I214,'Event Inputs'!$D$4:'Event Inputs'!$J$895,2,FALSE))</f>
        <v/>
      </c>
      <c r="K214" s="65" t="str">
        <f>IF(ISBLANK(I214),"",VLOOKUP($I214,'Event Inputs'!$D$4:'Event Inputs'!$J$895,4,FALSE))</f>
        <v/>
      </c>
      <c r="L214" s="63" t="str">
        <f>IF(ISBLANK(I214),"",VLOOKUP($I214,'Event Inputs'!$D$4:'Event Inputs'!$J$895,3,FALSE))</f>
        <v/>
      </c>
    </row>
    <row r="215" spans="4:12" x14ac:dyDescent="0.35">
      <c r="D215" s="63" t="str">
        <f>IF(ISBLANK(C215),"",VLOOKUP($C215,'Event Inputs'!$D$4:'Event Inputs'!$J$895,2,FALSE))</f>
        <v/>
      </c>
      <c r="E215" s="65" t="str">
        <f>IF(ISBLANK(C215),"",VLOOKUP($C215,'Event Inputs'!$D$4:'Event Inputs'!$J$895,4,FALSE))</f>
        <v/>
      </c>
      <c r="F215" s="63" t="str">
        <f>IF(ISBLANK(C215),"",VLOOKUP($C215,'Event Inputs'!$D$4:'Event Inputs'!$J$895,3,FALSE))</f>
        <v/>
      </c>
      <c r="H215" s="60"/>
      <c r="I215" s="62"/>
      <c r="J215" s="63" t="str">
        <f>IF(ISBLANK(I215),"",VLOOKUP($I215,'Event Inputs'!$D$4:'Event Inputs'!$J$895,2,FALSE))</f>
        <v/>
      </c>
      <c r="K215" s="65" t="str">
        <f>IF(ISBLANK(I215),"",VLOOKUP($I215,'Event Inputs'!$D$4:'Event Inputs'!$J$895,4,FALSE))</f>
        <v/>
      </c>
      <c r="L215" s="63" t="str">
        <f>IF(ISBLANK(I215),"",VLOOKUP($I215,'Event Inputs'!$D$4:'Event Inputs'!$J$895,3,FALSE))</f>
        <v/>
      </c>
    </row>
    <row r="216" spans="4:12" x14ac:dyDescent="0.35">
      <c r="D216" s="63" t="str">
        <f>IF(ISBLANK(C216),"",VLOOKUP($C216,'Event Inputs'!$D$4:'Event Inputs'!$J$895,2,FALSE))</f>
        <v/>
      </c>
      <c r="E216" s="65" t="str">
        <f>IF(ISBLANK(C216),"",VLOOKUP($C216,'Event Inputs'!$D$4:'Event Inputs'!$J$895,4,FALSE))</f>
        <v/>
      </c>
      <c r="F216" s="63" t="str">
        <f>IF(ISBLANK(C216),"",VLOOKUP($C216,'Event Inputs'!$D$4:'Event Inputs'!$J$895,3,FALSE))</f>
        <v/>
      </c>
      <c r="H216" s="60"/>
      <c r="I216" s="62"/>
      <c r="J216" s="63" t="str">
        <f>IF(ISBLANK(I216),"",VLOOKUP($I216,'Event Inputs'!$D$4:'Event Inputs'!$J$895,2,FALSE))</f>
        <v/>
      </c>
      <c r="K216" s="65" t="str">
        <f>IF(ISBLANK(I216),"",VLOOKUP($I216,'Event Inputs'!$D$4:'Event Inputs'!$J$895,4,FALSE))</f>
        <v/>
      </c>
      <c r="L216" s="63" t="str">
        <f>IF(ISBLANK(I216),"",VLOOKUP($I216,'Event Inputs'!$D$4:'Event Inputs'!$J$895,3,FALSE))</f>
        <v/>
      </c>
    </row>
    <row r="217" spans="4:12" x14ac:dyDescent="0.35">
      <c r="D217" s="63" t="str">
        <f>IF(ISBLANK(C217),"",VLOOKUP($C217,'Event Inputs'!$D$4:'Event Inputs'!$J$895,2,FALSE))</f>
        <v/>
      </c>
      <c r="E217" s="65" t="str">
        <f>IF(ISBLANK(C217),"",VLOOKUP($C217,'Event Inputs'!$D$4:'Event Inputs'!$J$895,4,FALSE))</f>
        <v/>
      </c>
      <c r="F217" s="63" t="str">
        <f>IF(ISBLANK(C217),"",VLOOKUP($C217,'Event Inputs'!$D$4:'Event Inputs'!$J$895,3,FALSE))</f>
        <v/>
      </c>
      <c r="H217" s="60"/>
      <c r="I217" s="62"/>
      <c r="J217" s="63" t="str">
        <f>IF(ISBLANK(I217),"",VLOOKUP($I217,'Event Inputs'!$D$4:'Event Inputs'!$J$895,2,FALSE))</f>
        <v/>
      </c>
      <c r="K217" s="65" t="str">
        <f>IF(ISBLANK(I217),"",VLOOKUP($I217,'Event Inputs'!$D$4:'Event Inputs'!$J$895,4,FALSE))</f>
        <v/>
      </c>
      <c r="L217" s="63" t="str">
        <f>IF(ISBLANK(I217),"",VLOOKUP($I217,'Event Inputs'!$D$4:'Event Inputs'!$J$895,3,FALSE))</f>
        <v/>
      </c>
    </row>
    <row r="218" spans="4:12" x14ac:dyDescent="0.35">
      <c r="D218" s="63" t="str">
        <f>IF(ISBLANK(C218),"",VLOOKUP($C218,'Event Inputs'!$D$4:'Event Inputs'!$J$895,2,FALSE))</f>
        <v/>
      </c>
      <c r="E218" s="65" t="str">
        <f>IF(ISBLANK(C218),"",VLOOKUP($C218,'Event Inputs'!$D$4:'Event Inputs'!$J$895,4,FALSE))</f>
        <v/>
      </c>
      <c r="F218" s="63" t="str">
        <f>IF(ISBLANK(C218),"",VLOOKUP($C218,'Event Inputs'!$D$4:'Event Inputs'!$J$895,3,FALSE))</f>
        <v/>
      </c>
      <c r="H218" s="60"/>
      <c r="I218" s="62"/>
      <c r="J218" s="63" t="str">
        <f>IF(ISBLANK(I218),"",VLOOKUP($I218,'Event Inputs'!$D$4:'Event Inputs'!$J$895,2,FALSE))</f>
        <v/>
      </c>
      <c r="K218" s="65" t="str">
        <f>IF(ISBLANK(I218),"",VLOOKUP($I218,'Event Inputs'!$D$4:'Event Inputs'!$J$895,4,FALSE))</f>
        <v/>
      </c>
      <c r="L218" s="63" t="str">
        <f>IF(ISBLANK(I218),"",VLOOKUP($I218,'Event Inputs'!$D$4:'Event Inputs'!$J$895,3,FALSE))</f>
        <v/>
      </c>
    </row>
    <row r="219" spans="4:12" x14ac:dyDescent="0.35">
      <c r="D219" s="63" t="str">
        <f>IF(ISBLANK(C219),"",VLOOKUP($C219,'Event Inputs'!$D$4:'Event Inputs'!$J$895,2,FALSE))</f>
        <v/>
      </c>
      <c r="E219" s="65" t="str">
        <f>IF(ISBLANK(C219),"",VLOOKUP($C219,'Event Inputs'!$D$4:'Event Inputs'!$J$895,4,FALSE))</f>
        <v/>
      </c>
      <c r="F219" s="63" t="str">
        <f>IF(ISBLANK(C219),"",VLOOKUP($C219,'Event Inputs'!$D$4:'Event Inputs'!$J$895,3,FALSE))</f>
        <v/>
      </c>
      <c r="H219" s="60"/>
      <c r="I219" s="62"/>
      <c r="J219" s="63" t="str">
        <f>IF(ISBLANK(I219),"",VLOOKUP($I219,'Event Inputs'!$D$4:'Event Inputs'!$J$895,2,FALSE))</f>
        <v/>
      </c>
      <c r="K219" s="65" t="str">
        <f>IF(ISBLANK(I219),"",VLOOKUP($I219,'Event Inputs'!$D$4:'Event Inputs'!$J$895,4,FALSE))</f>
        <v/>
      </c>
      <c r="L219" s="63" t="str">
        <f>IF(ISBLANK(I219),"",VLOOKUP($I219,'Event Inputs'!$D$4:'Event Inputs'!$J$895,3,FALSE))</f>
        <v/>
      </c>
    </row>
    <row r="220" spans="4:12" x14ac:dyDescent="0.35">
      <c r="D220" s="63" t="str">
        <f>IF(ISBLANK(C220),"",VLOOKUP($C220,'Event Inputs'!$D$4:'Event Inputs'!$J$895,2,FALSE))</f>
        <v/>
      </c>
      <c r="E220" s="65" t="str">
        <f>IF(ISBLANK(C220),"",VLOOKUP($C220,'Event Inputs'!$D$4:'Event Inputs'!$J$895,4,FALSE))</f>
        <v/>
      </c>
      <c r="F220" s="63" t="str">
        <f>IF(ISBLANK(C220),"",VLOOKUP($C220,'Event Inputs'!$D$4:'Event Inputs'!$J$895,3,FALSE))</f>
        <v/>
      </c>
      <c r="H220" s="60"/>
      <c r="I220" s="62"/>
      <c r="J220" s="63" t="str">
        <f>IF(ISBLANK(I220),"",VLOOKUP($I220,'Event Inputs'!$D$4:'Event Inputs'!$J$895,2,FALSE))</f>
        <v/>
      </c>
      <c r="K220" s="65" t="str">
        <f>IF(ISBLANK(I220),"",VLOOKUP($I220,'Event Inputs'!$D$4:'Event Inputs'!$J$895,4,FALSE))</f>
        <v/>
      </c>
      <c r="L220" s="63" t="str">
        <f>IF(ISBLANK(I220),"",VLOOKUP($I220,'Event Inputs'!$D$4:'Event Inputs'!$J$895,3,FALSE))</f>
        <v/>
      </c>
    </row>
    <row r="221" spans="4:12" x14ac:dyDescent="0.35">
      <c r="D221" s="63" t="str">
        <f>IF(ISBLANK(C221),"",VLOOKUP($C221,'Event Inputs'!$D$4:'Event Inputs'!$J$895,2,FALSE))</f>
        <v/>
      </c>
      <c r="E221" s="65" t="str">
        <f>IF(ISBLANK(C221),"",VLOOKUP($C221,'Event Inputs'!$D$4:'Event Inputs'!$J$895,4,FALSE))</f>
        <v/>
      </c>
      <c r="F221" s="63" t="str">
        <f>IF(ISBLANK(C221),"",VLOOKUP($C221,'Event Inputs'!$D$4:'Event Inputs'!$J$895,3,FALSE))</f>
        <v/>
      </c>
      <c r="H221" s="60"/>
      <c r="I221" s="62"/>
      <c r="J221" s="63" t="str">
        <f>IF(ISBLANK(I221),"",VLOOKUP($I221,'Event Inputs'!$D$4:'Event Inputs'!$J$895,2,FALSE))</f>
        <v/>
      </c>
      <c r="K221" s="65" t="str">
        <f>IF(ISBLANK(I221),"",VLOOKUP($I221,'Event Inputs'!$D$4:'Event Inputs'!$J$895,4,FALSE))</f>
        <v/>
      </c>
      <c r="L221" s="63" t="str">
        <f>IF(ISBLANK(I221),"",VLOOKUP($I221,'Event Inputs'!$D$4:'Event Inputs'!$J$895,3,FALSE))</f>
        <v/>
      </c>
    </row>
    <row r="222" spans="4:12" x14ac:dyDescent="0.35">
      <c r="D222" s="63" t="str">
        <f>IF(ISBLANK(C222),"",VLOOKUP($C222,'Event Inputs'!$D$4:'Event Inputs'!$J$895,2,FALSE))</f>
        <v/>
      </c>
      <c r="E222" s="65" t="str">
        <f>IF(ISBLANK(C222),"",VLOOKUP($C222,'Event Inputs'!$D$4:'Event Inputs'!$J$895,4,FALSE))</f>
        <v/>
      </c>
      <c r="F222" s="63" t="str">
        <f>IF(ISBLANK(C222),"",VLOOKUP($C222,'Event Inputs'!$D$4:'Event Inputs'!$J$895,3,FALSE))</f>
        <v/>
      </c>
      <c r="H222" s="60"/>
      <c r="I222" s="62"/>
      <c r="J222" s="63" t="str">
        <f>IF(ISBLANK(I222),"",VLOOKUP($I222,'Event Inputs'!$D$4:'Event Inputs'!$J$895,2,FALSE))</f>
        <v/>
      </c>
      <c r="K222" s="65" t="str">
        <f>IF(ISBLANK(I222),"",VLOOKUP($I222,'Event Inputs'!$D$4:'Event Inputs'!$J$895,4,FALSE))</f>
        <v/>
      </c>
      <c r="L222" s="63" t="str">
        <f>IF(ISBLANK(I222),"",VLOOKUP($I222,'Event Inputs'!$D$4:'Event Inputs'!$J$895,3,FALSE))</f>
        <v/>
      </c>
    </row>
    <row r="223" spans="4:12" x14ac:dyDescent="0.35">
      <c r="D223" s="63" t="str">
        <f>IF(ISBLANK(C223),"",VLOOKUP($C223,'Event Inputs'!$D$4:'Event Inputs'!$J$895,2,FALSE))</f>
        <v/>
      </c>
      <c r="E223" s="65" t="str">
        <f>IF(ISBLANK(C223),"",VLOOKUP($C223,'Event Inputs'!$D$4:'Event Inputs'!$J$895,4,FALSE))</f>
        <v/>
      </c>
      <c r="F223" s="63" t="str">
        <f>IF(ISBLANK(C223),"",VLOOKUP($C223,'Event Inputs'!$D$4:'Event Inputs'!$J$895,3,FALSE))</f>
        <v/>
      </c>
      <c r="H223" s="60"/>
      <c r="I223" s="62"/>
      <c r="J223" s="63" t="str">
        <f>IF(ISBLANK(I223),"",VLOOKUP($I223,'Event Inputs'!$D$4:'Event Inputs'!$J$895,2,FALSE))</f>
        <v/>
      </c>
      <c r="K223" s="65" t="str">
        <f>IF(ISBLANK(I223),"",VLOOKUP($I223,'Event Inputs'!$D$4:'Event Inputs'!$J$895,4,FALSE))</f>
        <v/>
      </c>
      <c r="L223" s="63" t="str">
        <f>IF(ISBLANK(I223),"",VLOOKUP($I223,'Event Inputs'!$D$4:'Event Inputs'!$J$895,3,FALSE))</f>
        <v/>
      </c>
    </row>
    <row r="224" spans="4:12" x14ac:dyDescent="0.35">
      <c r="D224" s="63" t="str">
        <f>IF(ISBLANK(C224),"",VLOOKUP($C224,'Event Inputs'!$D$4:'Event Inputs'!$J$895,2,FALSE))</f>
        <v/>
      </c>
      <c r="E224" s="65" t="str">
        <f>IF(ISBLANK(C224),"",VLOOKUP($C224,'Event Inputs'!$D$4:'Event Inputs'!$J$895,4,FALSE))</f>
        <v/>
      </c>
      <c r="F224" s="63" t="str">
        <f>IF(ISBLANK(C224),"",VLOOKUP($C224,'Event Inputs'!$D$4:'Event Inputs'!$J$895,3,FALSE))</f>
        <v/>
      </c>
      <c r="H224" s="60"/>
      <c r="I224" s="62"/>
      <c r="J224" s="63" t="str">
        <f>IF(ISBLANK(I224),"",VLOOKUP($I224,'Event Inputs'!$D$4:'Event Inputs'!$J$895,2,FALSE))</f>
        <v/>
      </c>
      <c r="K224" s="65" t="str">
        <f>IF(ISBLANK(I224),"",VLOOKUP($I224,'Event Inputs'!$D$4:'Event Inputs'!$J$895,4,FALSE))</f>
        <v/>
      </c>
      <c r="L224" s="63" t="str">
        <f>IF(ISBLANK(I224),"",VLOOKUP($I224,'Event Inputs'!$D$4:'Event Inputs'!$J$895,3,FALSE))</f>
        <v/>
      </c>
    </row>
    <row r="225" spans="4:12" x14ac:dyDescent="0.35">
      <c r="D225" s="63" t="str">
        <f>IF(ISBLANK(C225),"",VLOOKUP($C225,'Event Inputs'!$D$4:'Event Inputs'!$J$895,2,FALSE))</f>
        <v/>
      </c>
      <c r="E225" s="65" t="str">
        <f>IF(ISBLANK(C225),"",VLOOKUP($C225,'Event Inputs'!$D$4:'Event Inputs'!$J$895,4,FALSE))</f>
        <v/>
      </c>
      <c r="F225" s="63" t="str">
        <f>IF(ISBLANK(C225),"",VLOOKUP($C225,'Event Inputs'!$D$4:'Event Inputs'!$J$895,3,FALSE))</f>
        <v/>
      </c>
      <c r="H225" s="60"/>
      <c r="I225" s="62"/>
      <c r="J225" s="63" t="str">
        <f>IF(ISBLANK(I225),"",VLOOKUP($I225,'Event Inputs'!$D$4:'Event Inputs'!$J$895,2,FALSE))</f>
        <v/>
      </c>
      <c r="K225" s="65" t="str">
        <f>IF(ISBLANK(I225),"",VLOOKUP($I225,'Event Inputs'!$D$4:'Event Inputs'!$J$895,4,FALSE))</f>
        <v/>
      </c>
      <c r="L225" s="63" t="str">
        <f>IF(ISBLANK(I225),"",VLOOKUP($I225,'Event Inputs'!$D$4:'Event Inputs'!$J$895,3,FALSE))</f>
        <v/>
      </c>
    </row>
    <row r="226" spans="4:12" x14ac:dyDescent="0.35">
      <c r="D226" s="63" t="str">
        <f>IF(ISBLANK(C226),"",VLOOKUP($C226,'Event Inputs'!$D$4:'Event Inputs'!$J$895,2,FALSE))</f>
        <v/>
      </c>
      <c r="E226" s="65" t="str">
        <f>IF(ISBLANK(C226),"",VLOOKUP($C226,'Event Inputs'!$D$4:'Event Inputs'!$J$895,4,FALSE))</f>
        <v/>
      </c>
      <c r="F226" s="63" t="str">
        <f>IF(ISBLANK(C226),"",VLOOKUP($C226,'Event Inputs'!$D$4:'Event Inputs'!$J$895,3,FALSE))</f>
        <v/>
      </c>
      <c r="H226" s="60"/>
      <c r="I226" s="62"/>
      <c r="J226" s="63" t="str">
        <f>IF(ISBLANK(I226),"",VLOOKUP($I226,'Event Inputs'!$D$4:'Event Inputs'!$J$895,2,FALSE))</f>
        <v/>
      </c>
      <c r="K226" s="65" t="str">
        <f>IF(ISBLANK(I226),"",VLOOKUP($I226,'Event Inputs'!$D$4:'Event Inputs'!$J$895,4,FALSE))</f>
        <v/>
      </c>
      <c r="L226" s="63" t="str">
        <f>IF(ISBLANK(I226),"",VLOOKUP($I226,'Event Inputs'!$D$4:'Event Inputs'!$J$895,3,FALSE))</f>
        <v/>
      </c>
    </row>
    <row r="227" spans="4:12" x14ac:dyDescent="0.35">
      <c r="D227" s="63" t="str">
        <f>IF(ISBLANK(C227),"",VLOOKUP($C227,'Event Inputs'!$D$4:'Event Inputs'!$J$895,2,FALSE))</f>
        <v/>
      </c>
      <c r="E227" s="65" t="str">
        <f>IF(ISBLANK(C227),"",VLOOKUP($C227,'Event Inputs'!$D$4:'Event Inputs'!$J$895,4,FALSE))</f>
        <v/>
      </c>
      <c r="F227" s="63" t="str">
        <f>IF(ISBLANK(C227),"",VLOOKUP($C227,'Event Inputs'!$D$4:'Event Inputs'!$J$895,3,FALSE))</f>
        <v/>
      </c>
      <c r="H227" s="60"/>
      <c r="I227" s="62"/>
      <c r="J227" s="63" t="str">
        <f>IF(ISBLANK(I227),"",VLOOKUP($I227,'Event Inputs'!$D$4:'Event Inputs'!$J$895,2,FALSE))</f>
        <v/>
      </c>
      <c r="K227" s="65" t="str">
        <f>IF(ISBLANK(I227),"",VLOOKUP($I227,'Event Inputs'!$D$4:'Event Inputs'!$J$895,4,FALSE))</f>
        <v/>
      </c>
      <c r="L227" s="63" t="str">
        <f>IF(ISBLANK(I227),"",VLOOKUP($I227,'Event Inputs'!$D$4:'Event Inputs'!$J$895,3,FALSE))</f>
        <v/>
      </c>
    </row>
    <row r="228" spans="4:12" x14ac:dyDescent="0.35">
      <c r="D228" s="63" t="str">
        <f>IF(ISBLANK(C228),"",VLOOKUP($C228,'Event Inputs'!$D$4:'Event Inputs'!$J$895,2,FALSE))</f>
        <v/>
      </c>
      <c r="E228" s="65" t="str">
        <f>IF(ISBLANK(C228),"",VLOOKUP($C228,'Event Inputs'!$D$4:'Event Inputs'!$J$895,4,FALSE))</f>
        <v/>
      </c>
      <c r="F228" s="63" t="str">
        <f>IF(ISBLANK(C228),"",VLOOKUP($C228,'Event Inputs'!$D$4:'Event Inputs'!$J$895,3,FALSE))</f>
        <v/>
      </c>
      <c r="H228" s="60"/>
      <c r="I228" s="62"/>
      <c r="J228" s="63" t="str">
        <f>IF(ISBLANK(I228),"",VLOOKUP($I228,'Event Inputs'!$D$4:'Event Inputs'!$J$895,2,FALSE))</f>
        <v/>
      </c>
      <c r="K228" s="65" t="str">
        <f>IF(ISBLANK(I228),"",VLOOKUP($I228,'Event Inputs'!$D$4:'Event Inputs'!$J$895,4,FALSE))</f>
        <v/>
      </c>
      <c r="L228" s="63" t="str">
        <f>IF(ISBLANK(I228),"",VLOOKUP($I228,'Event Inputs'!$D$4:'Event Inputs'!$J$895,3,FALSE))</f>
        <v/>
      </c>
    </row>
    <row r="229" spans="4:12" x14ac:dyDescent="0.35">
      <c r="D229" s="63" t="str">
        <f>IF(ISBLANK(C229),"",VLOOKUP($C229,'Event Inputs'!$D$4:'Event Inputs'!$J$895,2,FALSE))</f>
        <v/>
      </c>
      <c r="E229" s="65" t="str">
        <f>IF(ISBLANK(C229),"",VLOOKUP($C229,'Event Inputs'!$D$4:'Event Inputs'!$J$895,4,FALSE))</f>
        <v/>
      </c>
      <c r="F229" s="63" t="str">
        <f>IF(ISBLANK(C229),"",VLOOKUP($C229,'Event Inputs'!$D$4:'Event Inputs'!$J$895,3,FALSE))</f>
        <v/>
      </c>
      <c r="H229" s="60"/>
      <c r="I229" s="62"/>
      <c r="J229" s="63" t="str">
        <f>IF(ISBLANK(I229),"",VLOOKUP($I229,'Event Inputs'!$D$4:'Event Inputs'!$J$895,2,FALSE))</f>
        <v/>
      </c>
      <c r="K229" s="65" t="str">
        <f>IF(ISBLANK(I229),"",VLOOKUP($I229,'Event Inputs'!$D$4:'Event Inputs'!$J$895,4,FALSE))</f>
        <v/>
      </c>
      <c r="L229" s="63" t="str">
        <f>IF(ISBLANK(I229),"",VLOOKUP($I229,'Event Inputs'!$D$4:'Event Inputs'!$J$895,3,FALSE))</f>
        <v/>
      </c>
    </row>
    <row r="230" spans="4:12" x14ac:dyDescent="0.35">
      <c r="D230" s="63" t="str">
        <f>IF(ISBLANK(C230),"",VLOOKUP($C230,'Event Inputs'!$D$4:'Event Inputs'!$J$895,2,FALSE))</f>
        <v/>
      </c>
      <c r="E230" s="65" t="str">
        <f>IF(ISBLANK(C230),"",VLOOKUP($C230,'Event Inputs'!$D$4:'Event Inputs'!$J$895,4,FALSE))</f>
        <v/>
      </c>
      <c r="F230" s="63" t="str">
        <f>IF(ISBLANK(C230),"",VLOOKUP($C230,'Event Inputs'!$D$4:'Event Inputs'!$J$895,3,FALSE))</f>
        <v/>
      </c>
      <c r="H230" s="60"/>
      <c r="I230" s="62"/>
      <c r="J230" s="63" t="str">
        <f>IF(ISBLANK(I230),"",VLOOKUP($I230,'Event Inputs'!$D$4:'Event Inputs'!$J$895,2,FALSE))</f>
        <v/>
      </c>
      <c r="K230" s="65" t="str">
        <f>IF(ISBLANK(I230),"",VLOOKUP($I230,'Event Inputs'!$D$4:'Event Inputs'!$J$895,4,FALSE))</f>
        <v/>
      </c>
      <c r="L230" s="63" t="str">
        <f>IF(ISBLANK(I230),"",VLOOKUP($I230,'Event Inputs'!$D$4:'Event Inputs'!$J$895,3,FALSE))</f>
        <v/>
      </c>
    </row>
    <row r="231" spans="4:12" x14ac:dyDescent="0.35">
      <c r="D231" s="63" t="str">
        <f>IF(ISBLANK(C231),"",VLOOKUP($C231,'Event Inputs'!$D$4:'Event Inputs'!$J$895,2,FALSE))</f>
        <v/>
      </c>
      <c r="E231" s="65" t="str">
        <f>IF(ISBLANK(C231),"",VLOOKUP($C231,'Event Inputs'!$D$4:'Event Inputs'!$J$895,4,FALSE))</f>
        <v/>
      </c>
      <c r="F231" s="63" t="str">
        <f>IF(ISBLANK(C231),"",VLOOKUP($C231,'Event Inputs'!$D$4:'Event Inputs'!$J$895,3,FALSE))</f>
        <v/>
      </c>
      <c r="H231" s="60"/>
      <c r="I231" s="62"/>
      <c r="J231" s="63" t="str">
        <f>IF(ISBLANK(I231),"",VLOOKUP($I231,'Event Inputs'!$D$4:'Event Inputs'!$J$895,2,FALSE))</f>
        <v/>
      </c>
      <c r="K231" s="65" t="str">
        <f>IF(ISBLANK(I231),"",VLOOKUP($I231,'Event Inputs'!$D$4:'Event Inputs'!$J$895,4,FALSE))</f>
        <v/>
      </c>
      <c r="L231" s="63" t="str">
        <f>IF(ISBLANK(I231),"",VLOOKUP($I231,'Event Inputs'!$D$4:'Event Inputs'!$J$895,3,FALSE))</f>
        <v/>
      </c>
    </row>
    <row r="232" spans="4:12" x14ac:dyDescent="0.35">
      <c r="D232" s="63" t="str">
        <f>IF(ISBLANK(C232),"",VLOOKUP($C232,'Event Inputs'!$D$4:'Event Inputs'!$J$895,2,FALSE))</f>
        <v/>
      </c>
      <c r="E232" s="65" t="str">
        <f>IF(ISBLANK(C232),"",VLOOKUP($C232,'Event Inputs'!$D$4:'Event Inputs'!$J$895,4,FALSE))</f>
        <v/>
      </c>
      <c r="F232" s="63" t="str">
        <f>IF(ISBLANK(C232),"",VLOOKUP($C232,'Event Inputs'!$D$4:'Event Inputs'!$J$895,3,FALSE))</f>
        <v/>
      </c>
      <c r="H232" s="60"/>
      <c r="I232" s="62"/>
      <c r="J232" s="63" t="str">
        <f>IF(ISBLANK(I232),"",VLOOKUP($I232,'Event Inputs'!$D$4:'Event Inputs'!$J$895,2,FALSE))</f>
        <v/>
      </c>
      <c r="K232" s="65" t="str">
        <f>IF(ISBLANK(I232),"",VLOOKUP($I232,'Event Inputs'!$D$4:'Event Inputs'!$J$895,4,FALSE))</f>
        <v/>
      </c>
      <c r="L232" s="63" t="str">
        <f>IF(ISBLANK(I232),"",VLOOKUP($I232,'Event Inputs'!$D$4:'Event Inputs'!$J$895,3,FALSE))</f>
        <v/>
      </c>
    </row>
    <row r="233" spans="4:12" x14ac:dyDescent="0.35">
      <c r="D233" s="63" t="str">
        <f>IF(ISBLANK(C233),"",VLOOKUP($C233,'Event Inputs'!$D$4:'Event Inputs'!$J$895,2,FALSE))</f>
        <v/>
      </c>
      <c r="E233" s="65" t="str">
        <f>IF(ISBLANK(C233),"",VLOOKUP($C233,'Event Inputs'!$D$4:'Event Inputs'!$J$895,4,FALSE))</f>
        <v/>
      </c>
      <c r="F233" s="63" t="str">
        <f>IF(ISBLANK(C233),"",VLOOKUP($C233,'Event Inputs'!$D$4:'Event Inputs'!$J$895,3,FALSE))</f>
        <v/>
      </c>
      <c r="H233" s="60" t="str">
        <f t="shared" ref="H233:H260" si="9">IF(ISTEXT(I233),IF(G233=G232,H232,IF(G233=G234,IF( G233=G235,(10+8+6)/3,IF(G233=G234,(10+8)/2) ),10) )," ")</f>
        <v xml:space="preserve"> </v>
      </c>
      <c r="I233" s="62"/>
      <c r="J233" s="63" t="str">
        <f>IF(ISBLANK(I233),"",VLOOKUP($I233,'Event Inputs'!$D$4:'Event Inputs'!$J$895,2,FALSE))</f>
        <v/>
      </c>
      <c r="K233" s="65" t="str">
        <f>IF(ISBLANK(I233),"",VLOOKUP($I233,'Event Inputs'!$D$4:'Event Inputs'!$J$895,4,FALSE))</f>
        <v/>
      </c>
      <c r="L233" s="63" t="str">
        <f>IF(ISBLANK(I233),"",VLOOKUP($I233,'Event Inputs'!$D$4:'Event Inputs'!$J$895,3,FALSE))</f>
        <v/>
      </c>
    </row>
    <row r="234" spans="4:12" x14ac:dyDescent="0.35">
      <c r="D234" s="63" t="str">
        <f>IF(ISBLANK(C234),"",VLOOKUP($C234,'Event Inputs'!$D$4:'Event Inputs'!$J$895,2,FALSE))</f>
        <v/>
      </c>
      <c r="E234" s="65" t="str">
        <f>IF(ISBLANK(C234),"",VLOOKUP($C234,'Event Inputs'!$D$4:'Event Inputs'!$J$895,4,FALSE))</f>
        <v/>
      </c>
      <c r="F234" s="63" t="str">
        <f>IF(ISBLANK(C234),"",VLOOKUP($C234,'Event Inputs'!$D$4:'Event Inputs'!$J$895,3,FALSE))</f>
        <v/>
      </c>
      <c r="H234" s="60" t="str">
        <f t="shared" si="9"/>
        <v xml:space="preserve"> </v>
      </c>
      <c r="I234" s="62"/>
      <c r="J234" s="63" t="str">
        <f>IF(ISBLANK(I234),"",VLOOKUP($I234,'Event Inputs'!$D$4:'Event Inputs'!$J$895,2,FALSE))</f>
        <v/>
      </c>
      <c r="K234" s="65" t="str">
        <f>IF(ISBLANK(I234),"",VLOOKUP($I234,'Event Inputs'!$D$4:'Event Inputs'!$J$895,4,FALSE))</f>
        <v/>
      </c>
      <c r="L234" s="63" t="str">
        <f>IF(ISBLANK(I234),"",VLOOKUP($I234,'Event Inputs'!$D$4:'Event Inputs'!$J$895,3,FALSE))</f>
        <v/>
      </c>
    </row>
    <row r="235" spans="4:12" x14ac:dyDescent="0.35">
      <c r="D235" s="63" t="str">
        <f>IF(ISBLANK(C235),"",VLOOKUP($C235,'Event Inputs'!$D$4:'Event Inputs'!$J$895,2,FALSE))</f>
        <v/>
      </c>
      <c r="E235" s="65" t="str">
        <f>IF(ISBLANK(C235),"",VLOOKUP($C235,'Event Inputs'!$D$4:'Event Inputs'!$J$895,4,FALSE))</f>
        <v/>
      </c>
      <c r="F235" s="63" t="str">
        <f>IF(ISBLANK(C235),"",VLOOKUP($C235,'Event Inputs'!$D$4:'Event Inputs'!$J$895,3,FALSE))</f>
        <v/>
      </c>
      <c r="H235" s="60" t="str">
        <f t="shared" si="9"/>
        <v xml:space="preserve"> </v>
      </c>
      <c r="I235" s="62"/>
      <c r="J235" s="63" t="str">
        <f>IF(ISBLANK(I235),"",VLOOKUP($I235,'Event Inputs'!$D$4:'Event Inputs'!$J$895,2,FALSE))</f>
        <v/>
      </c>
      <c r="K235" s="65" t="str">
        <f>IF(ISBLANK(I235),"",VLOOKUP($I235,'Event Inputs'!$D$4:'Event Inputs'!$J$895,4,FALSE))</f>
        <v/>
      </c>
      <c r="L235" s="63" t="str">
        <f>IF(ISBLANK(I235),"",VLOOKUP($I235,'Event Inputs'!$D$4:'Event Inputs'!$J$895,3,FALSE))</f>
        <v/>
      </c>
    </row>
    <row r="236" spans="4:12" x14ac:dyDescent="0.35">
      <c r="D236" s="63" t="str">
        <f>IF(ISBLANK(C236),"",VLOOKUP($C236,'Event Inputs'!$D$4:'Event Inputs'!$J$895,2,FALSE))</f>
        <v/>
      </c>
      <c r="E236" s="65" t="str">
        <f>IF(ISBLANK(C236),"",VLOOKUP($C236,'Event Inputs'!$D$4:'Event Inputs'!$J$895,4,FALSE))</f>
        <v/>
      </c>
      <c r="F236" s="63" t="str">
        <f>IF(ISBLANK(C236),"",VLOOKUP($C236,'Event Inputs'!$D$4:'Event Inputs'!$J$895,3,FALSE))</f>
        <v/>
      </c>
      <c r="H236" s="60" t="str">
        <f t="shared" si="9"/>
        <v xml:space="preserve"> </v>
      </c>
      <c r="I236" s="62"/>
      <c r="J236" s="63" t="str">
        <f>IF(ISBLANK(I236),"",VLOOKUP($I236,'Event Inputs'!$D$4:'Event Inputs'!$J$895,2,FALSE))</f>
        <v/>
      </c>
      <c r="K236" s="65" t="str">
        <f>IF(ISBLANK(I236),"",VLOOKUP($I236,'Event Inputs'!$D$4:'Event Inputs'!$J$895,4,FALSE))</f>
        <v/>
      </c>
      <c r="L236" s="63" t="str">
        <f>IF(ISBLANK(I236),"",VLOOKUP($I236,'Event Inputs'!$D$4:'Event Inputs'!$J$895,3,FALSE))</f>
        <v/>
      </c>
    </row>
    <row r="237" spans="4:12" x14ac:dyDescent="0.35">
      <c r="D237" s="63" t="str">
        <f>IF(ISBLANK(C237),"",VLOOKUP($C237,'Event Inputs'!$D$4:'Event Inputs'!$J$895,2,FALSE))</f>
        <v/>
      </c>
      <c r="E237" s="65" t="str">
        <f>IF(ISBLANK(C237),"",VLOOKUP($C237,'Event Inputs'!$D$4:'Event Inputs'!$J$895,4,FALSE))</f>
        <v/>
      </c>
      <c r="F237" s="63" t="str">
        <f>IF(ISBLANK(C237),"",VLOOKUP($C237,'Event Inputs'!$D$4:'Event Inputs'!$J$895,3,FALSE))</f>
        <v/>
      </c>
      <c r="H237" s="60" t="str">
        <f t="shared" si="9"/>
        <v xml:space="preserve"> </v>
      </c>
      <c r="I237" s="62"/>
      <c r="J237" s="63" t="str">
        <f>IF(ISBLANK(I237),"",VLOOKUP($I237,'Event Inputs'!$D$4:'Event Inputs'!$J$895,2,FALSE))</f>
        <v/>
      </c>
      <c r="K237" s="65" t="str">
        <f>IF(ISBLANK(I237),"",VLOOKUP($I237,'Event Inputs'!$D$4:'Event Inputs'!$J$895,4,FALSE))</f>
        <v/>
      </c>
      <c r="L237" s="63" t="str">
        <f>IF(ISBLANK(I237),"",VLOOKUP($I237,'Event Inputs'!$D$4:'Event Inputs'!$J$895,3,FALSE))</f>
        <v/>
      </c>
    </row>
    <row r="238" spans="4:12" x14ac:dyDescent="0.35">
      <c r="D238" s="63" t="str">
        <f>IF(ISBLANK(C238),"",VLOOKUP($C238,'Event Inputs'!$D$4:'Event Inputs'!$J$895,2,FALSE))</f>
        <v/>
      </c>
      <c r="E238" s="65" t="str">
        <f>IF(ISBLANK(C238),"",VLOOKUP($C238,'Event Inputs'!$D$4:'Event Inputs'!$J$895,4,FALSE))</f>
        <v/>
      </c>
      <c r="F238" s="63" t="str">
        <f>IF(ISBLANK(C238),"",VLOOKUP($C238,'Event Inputs'!$D$4:'Event Inputs'!$J$895,3,FALSE))</f>
        <v/>
      </c>
      <c r="H238" s="60" t="str">
        <f t="shared" si="9"/>
        <v xml:space="preserve"> </v>
      </c>
      <c r="I238" s="62"/>
      <c r="J238" s="63" t="str">
        <f>IF(ISBLANK(I238),"",VLOOKUP($I238,'Event Inputs'!$D$4:'Event Inputs'!$J$895,2,FALSE))</f>
        <v/>
      </c>
      <c r="K238" s="65" t="str">
        <f>IF(ISBLANK(I238),"",VLOOKUP($I238,'Event Inputs'!$D$4:'Event Inputs'!$J$895,4,FALSE))</f>
        <v/>
      </c>
      <c r="L238" s="63" t="str">
        <f>IF(ISBLANK(I238),"",VLOOKUP($I238,'Event Inputs'!$D$4:'Event Inputs'!$J$895,3,FALSE))</f>
        <v/>
      </c>
    </row>
    <row r="239" spans="4:12" x14ac:dyDescent="0.35">
      <c r="D239" s="63" t="str">
        <f>IF(ISBLANK(C239),"",VLOOKUP($C239,'Event Inputs'!$D$4:'Event Inputs'!$J$895,2,FALSE))</f>
        <v/>
      </c>
      <c r="E239" s="65" t="str">
        <f>IF(ISBLANK(C239),"",VLOOKUP($C239,'Event Inputs'!$D$4:'Event Inputs'!$J$895,4,FALSE))</f>
        <v/>
      </c>
      <c r="F239" s="63" t="str">
        <f>IF(ISBLANK(C239),"",VLOOKUP($C239,'Event Inputs'!$D$4:'Event Inputs'!$J$895,3,FALSE))</f>
        <v/>
      </c>
      <c r="H239" s="60" t="str">
        <f t="shared" si="9"/>
        <v xml:space="preserve"> </v>
      </c>
      <c r="I239" s="62"/>
      <c r="J239" s="63" t="str">
        <f>IF(ISBLANK(I239),"",VLOOKUP($I239,'Event Inputs'!$D$4:'Event Inputs'!$J$895,2,FALSE))</f>
        <v/>
      </c>
      <c r="K239" s="65" t="str">
        <f>IF(ISBLANK(I239),"",VLOOKUP($I239,'Event Inputs'!$D$4:'Event Inputs'!$J$895,4,FALSE))</f>
        <v/>
      </c>
      <c r="L239" s="63" t="str">
        <f>IF(ISBLANK(I239),"",VLOOKUP($I239,'Event Inputs'!$D$4:'Event Inputs'!$J$895,3,FALSE))</f>
        <v/>
      </c>
    </row>
    <row r="240" spans="4:12" x14ac:dyDescent="0.35">
      <c r="D240" s="63" t="str">
        <f>IF(ISBLANK(C240),"",VLOOKUP($C240,'Event Inputs'!$D$4:'Event Inputs'!$J$895,2,FALSE))</f>
        <v/>
      </c>
      <c r="E240" s="65" t="str">
        <f>IF(ISBLANK(C240),"",VLOOKUP($C240,'Event Inputs'!$D$4:'Event Inputs'!$J$895,4,FALSE))</f>
        <v/>
      </c>
      <c r="F240" s="63" t="str">
        <f>IF(ISBLANK(C240),"",VLOOKUP($C240,'Event Inputs'!$D$4:'Event Inputs'!$J$895,3,FALSE))</f>
        <v/>
      </c>
      <c r="H240" s="60" t="str">
        <f t="shared" si="9"/>
        <v xml:space="preserve"> </v>
      </c>
      <c r="I240" s="62"/>
      <c r="J240" s="63" t="str">
        <f>IF(ISBLANK(I240),"",VLOOKUP($I240,'Event Inputs'!$D$4:'Event Inputs'!$J$895,2,FALSE))</f>
        <v/>
      </c>
      <c r="K240" s="65" t="str">
        <f>IF(ISBLANK(I240),"",VLOOKUP($I240,'Event Inputs'!$D$4:'Event Inputs'!$J$895,4,FALSE))</f>
        <v/>
      </c>
      <c r="L240" s="63" t="str">
        <f>IF(ISBLANK(I240),"",VLOOKUP($I240,'Event Inputs'!$D$4:'Event Inputs'!$J$895,3,FALSE))</f>
        <v/>
      </c>
    </row>
    <row r="241" spans="4:12" x14ac:dyDescent="0.35">
      <c r="D241" s="63" t="str">
        <f>IF(ISBLANK(C241),"",VLOOKUP($C241,'Event Inputs'!$D$4:'Event Inputs'!$J$895,2,FALSE))</f>
        <v/>
      </c>
      <c r="E241" s="65" t="str">
        <f>IF(ISBLANK(C241),"",VLOOKUP($C241,'Event Inputs'!$D$4:'Event Inputs'!$J$895,4,FALSE))</f>
        <v/>
      </c>
      <c r="F241" s="63" t="str">
        <f>IF(ISBLANK(C241),"",VLOOKUP($C241,'Event Inputs'!$D$4:'Event Inputs'!$J$895,3,FALSE))</f>
        <v/>
      </c>
      <c r="H241" s="60" t="str">
        <f t="shared" si="9"/>
        <v xml:space="preserve"> </v>
      </c>
      <c r="I241" s="62"/>
      <c r="J241" s="63" t="str">
        <f>IF(ISBLANK(I241),"",VLOOKUP($I241,'Event Inputs'!$D$4:'Event Inputs'!$J$895,2,FALSE))</f>
        <v/>
      </c>
      <c r="K241" s="65" t="str">
        <f>IF(ISBLANK(I241),"",VLOOKUP($I241,'Event Inputs'!$D$4:'Event Inputs'!$J$895,4,FALSE))</f>
        <v/>
      </c>
      <c r="L241" s="63" t="str">
        <f>IF(ISBLANK(I241),"",VLOOKUP($I241,'Event Inputs'!$D$4:'Event Inputs'!$J$895,3,FALSE))</f>
        <v/>
      </c>
    </row>
    <row r="242" spans="4:12" x14ac:dyDescent="0.35">
      <c r="D242" s="63" t="str">
        <f>IF(ISBLANK(C242),"",VLOOKUP($C242,'Event Inputs'!$D$4:'Event Inputs'!$J$895,2,FALSE))</f>
        <v/>
      </c>
      <c r="E242" s="65" t="str">
        <f>IF(ISBLANK(C242),"",VLOOKUP($C242,'Event Inputs'!$D$4:'Event Inputs'!$J$895,4,FALSE))</f>
        <v/>
      </c>
      <c r="F242" s="63" t="str">
        <f>IF(ISBLANK(C242),"",VLOOKUP($C242,'Event Inputs'!$D$4:'Event Inputs'!$J$895,3,FALSE))</f>
        <v/>
      </c>
      <c r="H242" s="60" t="str">
        <f t="shared" si="9"/>
        <v xml:space="preserve"> </v>
      </c>
      <c r="I242" s="62"/>
      <c r="J242" s="63" t="str">
        <f>IF(ISBLANK(I242),"",VLOOKUP($I242,'Event Inputs'!$D$4:'Event Inputs'!$J$895,2,FALSE))</f>
        <v/>
      </c>
      <c r="K242" s="65" t="str">
        <f>IF(ISBLANK(I242),"",VLOOKUP($I242,'Event Inputs'!$D$4:'Event Inputs'!$J$895,4,FALSE))</f>
        <v/>
      </c>
      <c r="L242" s="63" t="str">
        <f>IF(ISBLANK(I242),"",VLOOKUP($I242,'Event Inputs'!$D$4:'Event Inputs'!$J$895,3,FALSE))</f>
        <v/>
      </c>
    </row>
    <row r="243" spans="4:12" x14ac:dyDescent="0.35">
      <c r="D243" s="63" t="str">
        <f>IF(ISBLANK(C243),"",VLOOKUP($C243,'Event Inputs'!$D$4:'Event Inputs'!$J$895,2,FALSE))</f>
        <v/>
      </c>
      <c r="E243" s="65" t="str">
        <f>IF(ISBLANK(C243),"",VLOOKUP($C243,'Event Inputs'!$D$4:'Event Inputs'!$J$895,4,FALSE))</f>
        <v/>
      </c>
      <c r="F243" s="63" t="str">
        <f>IF(ISBLANK(C243),"",VLOOKUP($C243,'Event Inputs'!$D$4:'Event Inputs'!$J$895,3,FALSE))</f>
        <v/>
      </c>
      <c r="H243" s="60" t="str">
        <f t="shared" si="9"/>
        <v xml:space="preserve"> </v>
      </c>
      <c r="I243" s="62"/>
      <c r="J243" s="63" t="str">
        <f>IF(ISBLANK(I243),"",VLOOKUP($I243,'Event Inputs'!$D$4:'Event Inputs'!$J$895,2,FALSE))</f>
        <v/>
      </c>
      <c r="K243" s="65" t="str">
        <f>IF(ISBLANK(I243),"",VLOOKUP($I243,'Event Inputs'!$D$4:'Event Inputs'!$J$895,4,FALSE))</f>
        <v/>
      </c>
      <c r="L243" s="63" t="str">
        <f>IF(ISBLANK(I243),"",VLOOKUP($I243,'Event Inputs'!$D$4:'Event Inputs'!$J$895,3,FALSE))</f>
        <v/>
      </c>
    </row>
    <row r="244" spans="4:12" x14ac:dyDescent="0.35">
      <c r="D244" s="63" t="str">
        <f>IF(ISBLANK(C244),"",VLOOKUP($C244,'Event Inputs'!$D$4:'Event Inputs'!$J$895,2,FALSE))</f>
        <v/>
      </c>
      <c r="E244" s="65" t="str">
        <f>IF(ISBLANK(C244),"",VLOOKUP($C244,'Event Inputs'!$D$4:'Event Inputs'!$J$895,4,FALSE))</f>
        <v/>
      </c>
      <c r="F244" s="63" t="str">
        <f>IF(ISBLANK(C244),"",VLOOKUP($C244,'Event Inputs'!$D$4:'Event Inputs'!$J$895,3,FALSE))</f>
        <v/>
      </c>
      <c r="H244" s="60" t="str">
        <f t="shared" si="9"/>
        <v xml:space="preserve"> </v>
      </c>
      <c r="I244" s="62"/>
      <c r="J244" s="63" t="str">
        <f>IF(ISBLANK(I244),"",VLOOKUP($I244,'Event Inputs'!$D$4:'Event Inputs'!$J$895,2,FALSE))</f>
        <v/>
      </c>
      <c r="K244" s="65" t="str">
        <f>IF(ISBLANK(I244),"",VLOOKUP($I244,'Event Inputs'!$D$4:'Event Inputs'!$J$895,4,FALSE))</f>
        <v/>
      </c>
      <c r="L244" s="63" t="str">
        <f>IF(ISBLANK(I244),"",VLOOKUP($I244,'Event Inputs'!$D$4:'Event Inputs'!$J$895,3,FALSE))</f>
        <v/>
      </c>
    </row>
    <row r="245" spans="4:12" x14ac:dyDescent="0.35">
      <c r="D245" s="63" t="str">
        <f>IF(ISBLANK(C245),"",VLOOKUP($C245,'Event Inputs'!$D$4:'Event Inputs'!$J$895,2,FALSE))</f>
        <v/>
      </c>
      <c r="E245" s="65" t="str">
        <f>IF(ISBLANK(C245),"",VLOOKUP($C245,'Event Inputs'!$D$4:'Event Inputs'!$J$895,4,FALSE))</f>
        <v/>
      </c>
      <c r="F245" s="63" t="str">
        <f>IF(ISBLANK(C245),"",VLOOKUP($C245,'Event Inputs'!$D$4:'Event Inputs'!$J$895,3,FALSE))</f>
        <v/>
      </c>
      <c r="H245" s="60" t="str">
        <f t="shared" si="9"/>
        <v xml:space="preserve"> </v>
      </c>
      <c r="I245" s="62"/>
      <c r="J245" s="63" t="str">
        <f>IF(ISBLANK(I245),"",VLOOKUP($I245,'Event Inputs'!$D$4:'Event Inputs'!$J$895,2,FALSE))</f>
        <v/>
      </c>
      <c r="K245" s="65" t="str">
        <f>IF(ISBLANK(I245),"",VLOOKUP($I245,'Event Inputs'!$D$4:'Event Inputs'!$J$895,4,FALSE))</f>
        <v/>
      </c>
      <c r="L245" s="63" t="str">
        <f>IF(ISBLANK(I245),"",VLOOKUP($I245,'Event Inputs'!$D$4:'Event Inputs'!$J$895,3,FALSE))</f>
        <v/>
      </c>
    </row>
    <row r="246" spans="4:12" x14ac:dyDescent="0.35">
      <c r="D246" s="63" t="str">
        <f>IF(ISBLANK(C246),"",VLOOKUP($C246,'Event Inputs'!$D$4:'Event Inputs'!$J$895,2,FALSE))</f>
        <v/>
      </c>
      <c r="E246" s="65" t="str">
        <f>IF(ISBLANK(C246),"",VLOOKUP($C246,'Event Inputs'!$D$4:'Event Inputs'!$J$895,4,FALSE))</f>
        <v/>
      </c>
      <c r="F246" s="63" t="str">
        <f>IF(ISBLANK(C246),"",VLOOKUP($C246,'Event Inputs'!$D$4:'Event Inputs'!$J$895,3,FALSE))</f>
        <v/>
      </c>
      <c r="H246" s="60" t="str">
        <f t="shared" si="9"/>
        <v xml:space="preserve"> </v>
      </c>
      <c r="I246" s="62"/>
      <c r="J246" s="63" t="str">
        <f>IF(ISBLANK(I246),"",VLOOKUP($I246,'Event Inputs'!$D$4:'Event Inputs'!$J$895,2,FALSE))</f>
        <v/>
      </c>
      <c r="K246" s="65" t="str">
        <f>IF(ISBLANK(I246),"",VLOOKUP($I246,'Event Inputs'!$D$4:'Event Inputs'!$J$895,4,FALSE))</f>
        <v/>
      </c>
      <c r="L246" s="63" t="str">
        <f>IF(ISBLANK(I246),"",VLOOKUP($I246,'Event Inputs'!$D$4:'Event Inputs'!$J$895,3,FALSE))</f>
        <v/>
      </c>
    </row>
    <row r="247" spans="4:12" x14ac:dyDescent="0.35">
      <c r="D247" s="63" t="str">
        <f>IF(ISBLANK(C247),"",VLOOKUP($C247,'Event Inputs'!$D$4:'Event Inputs'!$J$895,2,FALSE))</f>
        <v/>
      </c>
      <c r="E247" s="65" t="str">
        <f>IF(ISBLANK(C247),"",VLOOKUP($C247,'Event Inputs'!$D$4:'Event Inputs'!$J$895,4,FALSE))</f>
        <v/>
      </c>
      <c r="F247" s="63" t="str">
        <f>IF(ISBLANK(C247),"",VLOOKUP($C247,'Event Inputs'!$D$4:'Event Inputs'!$J$895,3,FALSE))</f>
        <v/>
      </c>
      <c r="H247" s="60" t="str">
        <f t="shared" si="9"/>
        <v xml:space="preserve"> </v>
      </c>
      <c r="I247" s="62"/>
      <c r="J247" s="63" t="str">
        <f>IF(ISBLANK(I247),"",VLOOKUP($I247,'Event Inputs'!$D$4:'Event Inputs'!$J$895,2,FALSE))</f>
        <v/>
      </c>
      <c r="K247" s="65" t="str">
        <f>IF(ISBLANK(I247),"",VLOOKUP($I247,'Event Inputs'!$D$4:'Event Inputs'!$J$895,4,FALSE))</f>
        <v/>
      </c>
      <c r="L247" s="63" t="str">
        <f>IF(ISBLANK(I247),"",VLOOKUP($I247,'Event Inputs'!$D$4:'Event Inputs'!$J$895,3,FALSE))</f>
        <v/>
      </c>
    </row>
    <row r="248" spans="4:12" x14ac:dyDescent="0.35">
      <c r="D248" s="63" t="str">
        <f>IF(ISBLANK(C248),"",VLOOKUP($C248,'Event Inputs'!$D$4:'Event Inputs'!$J$895,2,FALSE))</f>
        <v/>
      </c>
      <c r="E248" s="65" t="str">
        <f>IF(ISBLANK(C248),"",VLOOKUP($C248,'Event Inputs'!$D$4:'Event Inputs'!$J$895,4,FALSE))</f>
        <v/>
      </c>
      <c r="F248" s="63" t="str">
        <f>IF(ISBLANK(C248),"",VLOOKUP($C248,'Event Inputs'!$D$4:'Event Inputs'!$J$895,3,FALSE))</f>
        <v/>
      </c>
      <c r="H248" s="60" t="str">
        <f t="shared" si="9"/>
        <v xml:space="preserve"> </v>
      </c>
      <c r="I248" s="62"/>
      <c r="J248" s="63" t="str">
        <f>IF(ISBLANK(I248),"",VLOOKUP($I248,'Event Inputs'!$D$4:'Event Inputs'!$J$895,2,FALSE))</f>
        <v/>
      </c>
      <c r="K248" s="65" t="str">
        <f>IF(ISBLANK(I248),"",VLOOKUP($I248,'Event Inputs'!$D$4:'Event Inputs'!$J$895,4,FALSE))</f>
        <v/>
      </c>
      <c r="L248" s="63" t="str">
        <f>IF(ISBLANK(I248),"",VLOOKUP($I248,'Event Inputs'!$D$4:'Event Inputs'!$J$895,3,FALSE))</f>
        <v/>
      </c>
    </row>
    <row r="249" spans="4:12" x14ac:dyDescent="0.35">
      <c r="D249" s="63" t="str">
        <f>IF(ISBLANK(C249),"",VLOOKUP($C249,'Event Inputs'!$D$4:'Event Inputs'!$J$895,2,FALSE))</f>
        <v/>
      </c>
      <c r="E249" s="65" t="str">
        <f>IF(ISBLANK(C249),"",VLOOKUP($C249,'Event Inputs'!$D$4:'Event Inputs'!$J$895,4,FALSE))</f>
        <v/>
      </c>
      <c r="F249" s="63" t="str">
        <f>IF(ISBLANK(C249),"",VLOOKUP($C249,'Event Inputs'!$D$4:'Event Inputs'!$J$895,3,FALSE))</f>
        <v/>
      </c>
      <c r="H249" s="60" t="str">
        <f t="shared" si="9"/>
        <v xml:space="preserve"> </v>
      </c>
      <c r="I249" s="62"/>
      <c r="J249" s="63" t="str">
        <f>IF(ISBLANK(I249),"",VLOOKUP($I249,'Event Inputs'!$D$4:'Event Inputs'!$J$895,2,FALSE))</f>
        <v/>
      </c>
      <c r="K249" s="65" t="str">
        <f>IF(ISBLANK(I249),"",VLOOKUP($I249,'Event Inputs'!$D$4:'Event Inputs'!$J$895,4,FALSE))</f>
        <v/>
      </c>
      <c r="L249" s="63" t="str">
        <f>IF(ISBLANK(I249),"",VLOOKUP($I249,'Event Inputs'!$D$4:'Event Inputs'!$J$895,3,FALSE))</f>
        <v/>
      </c>
    </row>
    <row r="250" spans="4:12" x14ac:dyDescent="0.35">
      <c r="D250" s="63" t="str">
        <f>IF(ISBLANK(C250),"",VLOOKUP($C250,'Event Inputs'!$D$4:'Event Inputs'!$J$895,2,FALSE))</f>
        <v/>
      </c>
      <c r="E250" s="65" t="str">
        <f>IF(ISBLANK(C250),"",VLOOKUP($C250,'Event Inputs'!$D$4:'Event Inputs'!$J$895,4,FALSE))</f>
        <v/>
      </c>
      <c r="F250" s="63" t="str">
        <f>IF(ISBLANK(C250),"",VLOOKUP($C250,'Event Inputs'!$D$4:'Event Inputs'!$J$895,3,FALSE))</f>
        <v/>
      </c>
      <c r="H250" s="60" t="str">
        <f t="shared" si="9"/>
        <v xml:space="preserve"> </v>
      </c>
      <c r="I250" s="62"/>
      <c r="J250" s="63" t="str">
        <f>IF(ISBLANK(I250),"",VLOOKUP($I250,'Event Inputs'!$D$4:'Event Inputs'!$J$895,2,FALSE))</f>
        <v/>
      </c>
      <c r="K250" s="65" t="str">
        <f>IF(ISBLANK(I250),"",VLOOKUP($I250,'Event Inputs'!$D$4:'Event Inputs'!$J$895,4,FALSE))</f>
        <v/>
      </c>
      <c r="L250" s="63" t="str">
        <f>IF(ISBLANK(I250),"",VLOOKUP($I250,'Event Inputs'!$D$4:'Event Inputs'!$J$895,3,FALSE))</f>
        <v/>
      </c>
    </row>
    <row r="251" spans="4:12" x14ac:dyDescent="0.35">
      <c r="D251" s="63" t="str">
        <f>IF(ISBLANK(C251),"",VLOOKUP($C251,'Event Inputs'!$D$4:'Event Inputs'!$J$895,2,FALSE))</f>
        <v/>
      </c>
      <c r="E251" s="65" t="str">
        <f>IF(ISBLANK(C251),"",VLOOKUP($C251,'Event Inputs'!$D$4:'Event Inputs'!$J$895,4,FALSE))</f>
        <v/>
      </c>
      <c r="F251" s="63" t="str">
        <f>IF(ISBLANK(C251),"",VLOOKUP($C251,'Event Inputs'!$D$4:'Event Inputs'!$J$895,3,FALSE))</f>
        <v/>
      </c>
      <c r="H251" s="60" t="str">
        <f t="shared" si="9"/>
        <v xml:space="preserve"> </v>
      </c>
      <c r="I251" s="62"/>
      <c r="J251" s="63" t="str">
        <f>IF(ISBLANK(I251),"",VLOOKUP($I251,'Event Inputs'!$D$4:'Event Inputs'!$J$895,2,FALSE))</f>
        <v/>
      </c>
      <c r="K251" s="65" t="str">
        <f>IF(ISBLANK(I251),"",VLOOKUP($I251,'Event Inputs'!$D$4:'Event Inputs'!$J$895,4,FALSE))</f>
        <v/>
      </c>
      <c r="L251" s="63" t="str">
        <f>IF(ISBLANK(I251),"",VLOOKUP($I251,'Event Inputs'!$D$4:'Event Inputs'!$J$895,3,FALSE))</f>
        <v/>
      </c>
    </row>
    <row r="252" spans="4:12" x14ac:dyDescent="0.35">
      <c r="D252" s="63" t="str">
        <f>IF(ISBLANK(C252),"",VLOOKUP($C252,'Event Inputs'!$D$4:'Event Inputs'!$J$895,2,FALSE))</f>
        <v/>
      </c>
      <c r="E252" s="65" t="str">
        <f>IF(ISBLANK(C252),"",VLOOKUP($C252,'Event Inputs'!$D$4:'Event Inputs'!$J$895,4,FALSE))</f>
        <v/>
      </c>
      <c r="F252" s="63" t="str">
        <f>IF(ISBLANK(C252),"",VLOOKUP($C252,'Event Inputs'!$D$4:'Event Inputs'!$J$895,3,FALSE))</f>
        <v/>
      </c>
      <c r="H252" s="60" t="str">
        <f t="shared" si="9"/>
        <v xml:space="preserve"> </v>
      </c>
      <c r="I252" s="62"/>
      <c r="J252" s="63" t="str">
        <f>IF(ISBLANK(I252),"",VLOOKUP($I252,'Event Inputs'!$D$4:'Event Inputs'!$J$895,2,FALSE))</f>
        <v/>
      </c>
      <c r="K252" s="65" t="str">
        <f>IF(ISBLANK(I252),"",VLOOKUP($I252,'Event Inputs'!$D$4:'Event Inputs'!$J$895,4,FALSE))</f>
        <v/>
      </c>
      <c r="L252" s="63" t="str">
        <f>IF(ISBLANK(I252),"",VLOOKUP($I252,'Event Inputs'!$D$4:'Event Inputs'!$J$895,3,FALSE))</f>
        <v/>
      </c>
    </row>
    <row r="253" spans="4:12" x14ac:dyDescent="0.35">
      <c r="D253" s="63" t="str">
        <f>IF(ISBLANK(C253),"",VLOOKUP($C253,'Event Inputs'!$D$4:'Event Inputs'!$J$895,2,FALSE))</f>
        <v/>
      </c>
      <c r="E253" s="65" t="str">
        <f>IF(ISBLANK(C253),"",VLOOKUP($C253,'Event Inputs'!$D$4:'Event Inputs'!$J$895,4,FALSE))</f>
        <v/>
      </c>
      <c r="F253" s="63" t="str">
        <f>IF(ISBLANK(C253),"",VLOOKUP($C253,'Event Inputs'!$D$4:'Event Inputs'!$J$895,3,FALSE))</f>
        <v/>
      </c>
      <c r="H253" s="60" t="str">
        <f t="shared" si="9"/>
        <v xml:space="preserve"> </v>
      </c>
      <c r="I253" s="62"/>
      <c r="J253" s="63" t="str">
        <f>IF(ISBLANK(I253),"",VLOOKUP($I253,'Event Inputs'!$D$4:'Event Inputs'!$J$895,2,FALSE))</f>
        <v/>
      </c>
      <c r="K253" s="65" t="str">
        <f>IF(ISBLANK(I253),"",VLOOKUP($I253,'Event Inputs'!$D$4:'Event Inputs'!$J$895,4,FALSE))</f>
        <v/>
      </c>
      <c r="L253" s="63" t="str">
        <f>IF(ISBLANK(I253),"",VLOOKUP($I253,'Event Inputs'!$D$4:'Event Inputs'!$J$895,3,FALSE))</f>
        <v/>
      </c>
    </row>
    <row r="254" spans="4:12" x14ac:dyDescent="0.35">
      <c r="D254" s="63" t="str">
        <f>IF(ISBLANK(C254),"",VLOOKUP($C254,'Event Inputs'!$D$4:'Event Inputs'!$J$895,2,FALSE))</f>
        <v/>
      </c>
      <c r="E254" s="65" t="str">
        <f>IF(ISBLANK(C254),"",VLOOKUP($C254,'Event Inputs'!$D$4:'Event Inputs'!$J$895,4,FALSE))</f>
        <v/>
      </c>
      <c r="F254" s="63" t="str">
        <f>IF(ISBLANK(C254),"",VLOOKUP($C254,'Event Inputs'!$D$4:'Event Inputs'!$J$895,3,FALSE))</f>
        <v/>
      </c>
      <c r="H254" s="60" t="str">
        <f t="shared" si="9"/>
        <v xml:space="preserve"> </v>
      </c>
      <c r="I254" s="62"/>
      <c r="J254" s="63" t="str">
        <f>IF(ISBLANK(I254),"",VLOOKUP($I254,'Event Inputs'!$D$4:'Event Inputs'!$J$895,2,FALSE))</f>
        <v/>
      </c>
      <c r="K254" s="65" t="str">
        <f>IF(ISBLANK(I254),"",VLOOKUP($I254,'Event Inputs'!$D$4:'Event Inputs'!$J$895,4,FALSE))</f>
        <v/>
      </c>
      <c r="L254" s="63" t="str">
        <f>IF(ISBLANK(I254),"",VLOOKUP($I254,'Event Inputs'!$D$4:'Event Inputs'!$J$895,3,FALSE))</f>
        <v/>
      </c>
    </row>
    <row r="255" spans="4:12" x14ac:dyDescent="0.35">
      <c r="D255" s="63" t="str">
        <f>IF(ISBLANK(C255),"",VLOOKUP($C255,'Event Inputs'!$D$4:'Event Inputs'!$J$895,2,FALSE))</f>
        <v/>
      </c>
      <c r="E255" s="65" t="str">
        <f>IF(ISBLANK(C255),"",VLOOKUP($C255,'Event Inputs'!$D$4:'Event Inputs'!$J$895,4,FALSE))</f>
        <v/>
      </c>
      <c r="F255" s="63" t="str">
        <f>IF(ISBLANK(C255),"",VLOOKUP($C255,'Event Inputs'!$D$4:'Event Inputs'!$J$895,3,FALSE))</f>
        <v/>
      </c>
      <c r="H255" s="60" t="str">
        <f t="shared" si="9"/>
        <v xml:space="preserve"> </v>
      </c>
      <c r="I255" s="62"/>
      <c r="J255" s="63" t="str">
        <f>IF(ISBLANK(I255),"",VLOOKUP($I255,'Event Inputs'!$D$4:'Event Inputs'!$J$895,2,FALSE))</f>
        <v/>
      </c>
      <c r="K255" s="65" t="str">
        <f>IF(ISBLANK(I255),"",VLOOKUP($I255,'Event Inputs'!$D$4:'Event Inputs'!$J$895,4,FALSE))</f>
        <v/>
      </c>
      <c r="L255" s="63" t="str">
        <f>IF(ISBLANK(I255),"",VLOOKUP($I255,'Event Inputs'!$D$4:'Event Inputs'!$J$895,3,FALSE))</f>
        <v/>
      </c>
    </row>
    <row r="256" spans="4:12" x14ac:dyDescent="0.35">
      <c r="D256" s="63" t="str">
        <f>IF(ISBLANK(C256),"",VLOOKUP($C256,'Event Inputs'!$D$4:'Event Inputs'!$J$895,2,FALSE))</f>
        <v/>
      </c>
      <c r="E256" s="65" t="str">
        <f>IF(ISBLANK(C256),"",VLOOKUP($C256,'Event Inputs'!$D$4:'Event Inputs'!$J$895,4,FALSE))</f>
        <v/>
      </c>
      <c r="F256" s="63" t="str">
        <f>IF(ISBLANK(C256),"",VLOOKUP($C256,'Event Inputs'!$D$4:'Event Inputs'!$J$895,3,FALSE))</f>
        <v/>
      </c>
      <c r="H256" s="60" t="str">
        <f t="shared" si="9"/>
        <v xml:space="preserve"> </v>
      </c>
      <c r="I256" s="62"/>
      <c r="J256" s="63" t="str">
        <f>IF(ISBLANK(I256),"",VLOOKUP($I256,'Event Inputs'!$D$4:'Event Inputs'!$J$895,2,FALSE))</f>
        <v/>
      </c>
      <c r="K256" s="65" t="str">
        <f>IF(ISBLANK(I256),"",VLOOKUP($I256,'Event Inputs'!$D$4:'Event Inputs'!$J$895,4,FALSE))</f>
        <v/>
      </c>
      <c r="L256" s="63" t="str">
        <f>IF(ISBLANK(I256),"",VLOOKUP($I256,'Event Inputs'!$D$4:'Event Inputs'!$J$895,3,FALSE))</f>
        <v/>
      </c>
    </row>
    <row r="257" spans="4:12" x14ac:dyDescent="0.35">
      <c r="D257" s="63" t="str">
        <f>IF(ISBLANK(C257),"",VLOOKUP($C257,'Event Inputs'!$D$4:'Event Inputs'!$J$895,2,FALSE))</f>
        <v/>
      </c>
      <c r="E257" s="65" t="str">
        <f>IF(ISBLANK(C257),"",VLOOKUP($C257,'Event Inputs'!$D$4:'Event Inputs'!$J$895,4,FALSE))</f>
        <v/>
      </c>
      <c r="F257" s="63" t="str">
        <f>IF(ISBLANK(C257),"",VLOOKUP($C257,'Event Inputs'!$D$4:'Event Inputs'!$J$895,3,FALSE))</f>
        <v/>
      </c>
      <c r="H257" s="60" t="str">
        <f t="shared" si="9"/>
        <v xml:space="preserve"> </v>
      </c>
      <c r="I257" s="62"/>
      <c r="J257" s="63" t="str">
        <f>IF(ISBLANK(I257),"",VLOOKUP($I257,'Event Inputs'!$D$4:'Event Inputs'!$J$895,2,FALSE))</f>
        <v/>
      </c>
      <c r="K257" s="65" t="str">
        <f>IF(ISBLANK(I257),"",VLOOKUP($I257,'Event Inputs'!$D$4:'Event Inputs'!$J$895,4,FALSE))</f>
        <v/>
      </c>
      <c r="L257" s="63" t="str">
        <f>IF(ISBLANK(I257),"",VLOOKUP($I257,'Event Inputs'!$D$4:'Event Inputs'!$J$895,3,FALSE))</f>
        <v/>
      </c>
    </row>
    <row r="258" spans="4:12" x14ac:dyDescent="0.35">
      <c r="D258" s="63" t="str">
        <f>IF(ISBLANK(C258),"",VLOOKUP($C258,'Event Inputs'!$D$4:'Event Inputs'!$J$895,2,FALSE))</f>
        <v/>
      </c>
      <c r="E258" s="65" t="str">
        <f>IF(ISBLANK(C258),"",VLOOKUP($C258,'Event Inputs'!$D$4:'Event Inputs'!$J$895,4,FALSE))</f>
        <v/>
      </c>
      <c r="F258" s="63" t="str">
        <f>IF(ISBLANK(C258),"",VLOOKUP($C258,'Event Inputs'!$D$4:'Event Inputs'!$J$895,3,FALSE))</f>
        <v/>
      </c>
      <c r="H258" s="60" t="str">
        <f t="shared" si="9"/>
        <v xml:space="preserve"> </v>
      </c>
      <c r="I258" s="62"/>
      <c r="J258" s="63" t="str">
        <f>IF(ISBLANK(I258),"",VLOOKUP($I258,'Event Inputs'!$D$4:'Event Inputs'!$J$895,2,FALSE))</f>
        <v/>
      </c>
      <c r="K258" s="65" t="str">
        <f>IF(ISBLANK(I258),"",VLOOKUP($I258,'Event Inputs'!$D$4:'Event Inputs'!$J$895,4,FALSE))</f>
        <v/>
      </c>
      <c r="L258" s="63" t="str">
        <f>IF(ISBLANK(I258),"",VLOOKUP($I258,'Event Inputs'!$D$4:'Event Inputs'!$J$895,3,FALSE))</f>
        <v/>
      </c>
    </row>
    <row r="259" spans="4:12" x14ac:dyDescent="0.35">
      <c r="D259" s="63" t="str">
        <f>IF(ISBLANK(C259),"",VLOOKUP($C259,'Event Inputs'!$D$4:'Event Inputs'!$J$895,2,FALSE))</f>
        <v/>
      </c>
      <c r="E259" s="65" t="str">
        <f>IF(ISBLANK(C259),"",VLOOKUP($C259,'Event Inputs'!$D$4:'Event Inputs'!$J$895,4,FALSE))</f>
        <v/>
      </c>
      <c r="F259" s="63" t="str">
        <f>IF(ISBLANK(C259),"",VLOOKUP($C259,'Event Inputs'!$D$4:'Event Inputs'!$J$895,3,FALSE))</f>
        <v/>
      </c>
      <c r="H259" s="60" t="str">
        <f t="shared" si="9"/>
        <v xml:space="preserve"> </v>
      </c>
      <c r="I259" s="62"/>
      <c r="J259" s="63" t="str">
        <f>IF(ISBLANK(I259),"",VLOOKUP($I259,'Event Inputs'!$D$4:'Event Inputs'!$J$895,2,FALSE))</f>
        <v/>
      </c>
      <c r="K259" s="65" t="str">
        <f>IF(ISBLANK(I259),"",VLOOKUP($I259,'Event Inputs'!$D$4:'Event Inputs'!$J$895,4,FALSE))</f>
        <v/>
      </c>
      <c r="L259" s="63" t="str">
        <f>IF(ISBLANK(I259),"",VLOOKUP($I259,'Event Inputs'!$D$4:'Event Inputs'!$J$895,3,FALSE))</f>
        <v/>
      </c>
    </row>
    <row r="260" spans="4:12" x14ac:dyDescent="0.35">
      <c r="D260" s="63" t="str">
        <f>IF(ISBLANK(C260),"",VLOOKUP($C260,'Event Inputs'!$D$4:'Event Inputs'!$J$895,2,FALSE))</f>
        <v/>
      </c>
      <c r="E260" s="65" t="str">
        <f>IF(ISBLANK(C260),"",VLOOKUP($C260,'Event Inputs'!$D$4:'Event Inputs'!$J$895,4,FALSE))</f>
        <v/>
      </c>
      <c r="F260" s="63" t="str">
        <f>IF(ISBLANK(C260),"",VLOOKUP($C260,'Event Inputs'!$D$4:'Event Inputs'!$J$895,3,FALSE))</f>
        <v/>
      </c>
      <c r="H260" s="60" t="str">
        <f t="shared" si="9"/>
        <v xml:space="preserve"> </v>
      </c>
      <c r="I260" s="62"/>
      <c r="J260" s="63" t="str">
        <f>IF(ISBLANK(I260),"",VLOOKUP($I260,'Event Inputs'!$D$4:'Event Inputs'!$J$895,2,FALSE))</f>
        <v/>
      </c>
      <c r="K260" s="65" t="str">
        <f>IF(ISBLANK(I260),"",VLOOKUP($I260,'Event Inputs'!$D$4:'Event Inputs'!$J$895,4,FALSE))</f>
        <v/>
      </c>
      <c r="L260" s="63" t="str">
        <f>IF(ISBLANK(I260),"",VLOOKUP($I260,'Event Inputs'!$D$4:'Event Inputs'!$J$895,3,FALSE))</f>
        <v/>
      </c>
    </row>
    <row r="261" spans="4:12" x14ac:dyDescent="0.35">
      <c r="D261" s="63" t="str">
        <f>IF(ISBLANK(C261),"",VLOOKUP($C261,'Event Inputs'!$D$4:'Event Inputs'!$J$895,2,FALSE))</f>
        <v/>
      </c>
      <c r="E261" s="65" t="str">
        <f>IF(ISBLANK(C261),"",VLOOKUP($C261,'Event Inputs'!$D$4:'Event Inputs'!$J$895,4,FALSE))</f>
        <v/>
      </c>
      <c r="F261" s="63" t="str">
        <f>IF(ISBLANK(C261),"",VLOOKUP($C261,'Event Inputs'!$D$4:'Event Inputs'!$J$895,3,FALSE))</f>
        <v/>
      </c>
      <c r="H261" s="60" t="str">
        <f t="shared" ref="H261:H293" si="10">IF(ISTEXT(I261),IF(G261=G260,H260,IF(G261=G262,IF( G261=G263,(10+8+6)/3,IF(G261=G262,(10+8)/2) ),10) )," ")</f>
        <v xml:space="preserve"> </v>
      </c>
      <c r="I261" s="62"/>
      <c r="J261" s="63" t="str">
        <f>IF(ISBLANK(I261),"",VLOOKUP($I261,'Event Inputs'!$D$4:'Event Inputs'!$J$895,2,FALSE))</f>
        <v/>
      </c>
      <c r="K261" s="65" t="str">
        <f>IF(ISBLANK(I261),"",VLOOKUP($I261,'Event Inputs'!$D$4:'Event Inputs'!$J$895,4,FALSE))</f>
        <v/>
      </c>
      <c r="L261" s="63" t="str">
        <f>IF(ISBLANK(I261),"",VLOOKUP($I261,'Event Inputs'!$D$4:'Event Inputs'!$J$895,3,FALSE))</f>
        <v/>
      </c>
    </row>
    <row r="262" spans="4:12" x14ac:dyDescent="0.35">
      <c r="D262" s="63" t="str">
        <f>IF(ISBLANK(C262),"",VLOOKUP($C262,'Event Inputs'!$D$4:'Event Inputs'!$J$895,2,FALSE))</f>
        <v/>
      </c>
      <c r="E262" s="65" t="str">
        <f>IF(ISBLANK(C262),"",VLOOKUP($C262,'Event Inputs'!$D$4:'Event Inputs'!$J$895,4,FALSE))</f>
        <v/>
      </c>
      <c r="F262" s="63" t="str">
        <f>IF(ISBLANK(C262),"",VLOOKUP($C262,'Event Inputs'!$D$4:'Event Inputs'!$J$895,3,FALSE))</f>
        <v/>
      </c>
      <c r="H262" s="60" t="str">
        <f t="shared" si="10"/>
        <v xml:space="preserve"> </v>
      </c>
      <c r="I262" s="62"/>
      <c r="J262" s="63" t="str">
        <f>IF(ISBLANK(I262),"",VLOOKUP($I262,'Event Inputs'!$D$4:'Event Inputs'!$J$895,2,FALSE))</f>
        <v/>
      </c>
      <c r="K262" s="65" t="str">
        <f>IF(ISBLANK(I262),"",VLOOKUP($I262,'Event Inputs'!$D$4:'Event Inputs'!$J$895,4,FALSE))</f>
        <v/>
      </c>
      <c r="L262" s="63" t="str">
        <f>IF(ISBLANK(I262),"",VLOOKUP($I262,'Event Inputs'!$D$4:'Event Inputs'!$J$895,3,FALSE))</f>
        <v/>
      </c>
    </row>
    <row r="263" spans="4:12" x14ac:dyDescent="0.35">
      <c r="D263" s="63" t="str">
        <f>IF(ISBLANK(C263),"",VLOOKUP($C263,'Event Inputs'!$D$4:'Event Inputs'!$J$895,2,FALSE))</f>
        <v/>
      </c>
      <c r="E263" s="65" t="str">
        <f>IF(ISBLANK(C263),"",VLOOKUP($C263,'Event Inputs'!$D$4:'Event Inputs'!$J$895,4,FALSE))</f>
        <v/>
      </c>
      <c r="F263" s="63" t="str">
        <f>IF(ISBLANK(C263),"",VLOOKUP($C263,'Event Inputs'!$D$4:'Event Inputs'!$J$895,3,FALSE))</f>
        <v/>
      </c>
      <c r="H263" s="60" t="str">
        <f t="shared" si="10"/>
        <v xml:space="preserve"> </v>
      </c>
      <c r="I263" s="62"/>
      <c r="J263" s="63" t="str">
        <f>IF(ISBLANK(I263),"",VLOOKUP($I263,'Event Inputs'!$D$4:'Event Inputs'!$J$895,2,FALSE))</f>
        <v/>
      </c>
      <c r="K263" s="65" t="str">
        <f>IF(ISBLANK(I263),"",VLOOKUP($I263,'Event Inputs'!$D$4:'Event Inputs'!$J$895,4,FALSE))</f>
        <v/>
      </c>
      <c r="L263" s="63" t="str">
        <f>IF(ISBLANK(I263),"",VLOOKUP($I263,'Event Inputs'!$D$4:'Event Inputs'!$J$895,3,FALSE))</f>
        <v/>
      </c>
    </row>
    <row r="264" spans="4:12" x14ac:dyDescent="0.35">
      <c r="D264" s="63" t="str">
        <f>IF(ISBLANK(C264),"",VLOOKUP($C264,'Event Inputs'!$D$4:'Event Inputs'!$J$895,2,FALSE))</f>
        <v/>
      </c>
      <c r="E264" s="65" t="str">
        <f>IF(ISBLANK(C264),"",VLOOKUP($C264,'Event Inputs'!$D$4:'Event Inputs'!$J$895,4,FALSE))</f>
        <v/>
      </c>
      <c r="F264" s="63" t="str">
        <f>IF(ISBLANK(C264),"",VLOOKUP($C264,'Event Inputs'!$D$4:'Event Inputs'!$J$895,3,FALSE))</f>
        <v/>
      </c>
      <c r="H264" s="60" t="str">
        <f t="shared" si="10"/>
        <v xml:space="preserve"> </v>
      </c>
      <c r="I264" s="62"/>
      <c r="J264" s="63" t="str">
        <f>IF(ISBLANK(I264),"",VLOOKUP($I264,'Event Inputs'!$D$4:'Event Inputs'!$J$895,2,FALSE))</f>
        <v/>
      </c>
      <c r="K264" s="65" t="str">
        <f>IF(ISBLANK(I264),"",VLOOKUP($I264,'Event Inputs'!$D$4:'Event Inputs'!$J$895,4,FALSE))</f>
        <v/>
      </c>
      <c r="L264" s="63" t="str">
        <f>IF(ISBLANK(I264),"",VLOOKUP($I264,'Event Inputs'!$D$4:'Event Inputs'!$J$895,3,FALSE))</f>
        <v/>
      </c>
    </row>
    <row r="265" spans="4:12" x14ac:dyDescent="0.35">
      <c r="D265" s="63" t="str">
        <f>IF(ISBLANK(C265),"",VLOOKUP($C265,'Event Inputs'!$D$4:'Event Inputs'!$J$895,2,FALSE))</f>
        <v/>
      </c>
      <c r="E265" s="65" t="str">
        <f>IF(ISBLANK(C265),"",VLOOKUP($C265,'Event Inputs'!$D$4:'Event Inputs'!$J$895,4,FALSE))</f>
        <v/>
      </c>
      <c r="F265" s="63" t="str">
        <f>IF(ISBLANK(C265),"",VLOOKUP($C265,'Event Inputs'!$D$4:'Event Inputs'!$J$895,3,FALSE))</f>
        <v/>
      </c>
      <c r="H265" s="60" t="str">
        <f t="shared" si="10"/>
        <v xml:space="preserve"> </v>
      </c>
      <c r="I265" s="62"/>
      <c r="J265" s="63" t="str">
        <f>IF(ISBLANK(I265),"",VLOOKUP($I265,'Event Inputs'!$D$4:'Event Inputs'!$J$895,2,FALSE))</f>
        <v/>
      </c>
      <c r="K265" s="65" t="str">
        <f>IF(ISBLANK(I265),"",VLOOKUP($I265,'Event Inputs'!$D$4:'Event Inputs'!$J$895,4,FALSE))</f>
        <v/>
      </c>
      <c r="L265" s="63" t="str">
        <f>IF(ISBLANK(I265),"",VLOOKUP($I265,'Event Inputs'!$D$4:'Event Inputs'!$J$895,3,FALSE))</f>
        <v/>
      </c>
    </row>
    <row r="266" spans="4:12" x14ac:dyDescent="0.35">
      <c r="D266" s="63" t="str">
        <f>IF(ISBLANK(C266),"",VLOOKUP($C266,'Event Inputs'!$D$4:'Event Inputs'!$J$895,2,FALSE))</f>
        <v/>
      </c>
      <c r="E266" s="65" t="str">
        <f>IF(ISBLANK(C266),"",VLOOKUP($C266,'Event Inputs'!$D$4:'Event Inputs'!$J$895,4,FALSE))</f>
        <v/>
      </c>
      <c r="F266" s="63" t="str">
        <f>IF(ISBLANK(C266),"",VLOOKUP($C266,'Event Inputs'!$D$4:'Event Inputs'!$J$895,3,FALSE))</f>
        <v/>
      </c>
      <c r="H266" s="60" t="str">
        <f t="shared" si="10"/>
        <v xml:space="preserve"> </v>
      </c>
      <c r="I266" s="62"/>
      <c r="J266" s="63" t="str">
        <f>IF(ISBLANK(I266),"",VLOOKUP($I266,'Event Inputs'!$D$4:'Event Inputs'!$J$895,2,FALSE))</f>
        <v/>
      </c>
      <c r="K266" s="65" t="str">
        <f>IF(ISBLANK(I266),"",VLOOKUP($I266,'Event Inputs'!$D$4:'Event Inputs'!$J$895,4,FALSE))</f>
        <v/>
      </c>
      <c r="L266" s="63" t="str">
        <f>IF(ISBLANK(I266),"",VLOOKUP($I266,'Event Inputs'!$D$4:'Event Inputs'!$J$895,3,FALSE))</f>
        <v/>
      </c>
    </row>
    <row r="267" spans="4:12" x14ac:dyDescent="0.35">
      <c r="D267" s="63" t="str">
        <f>IF(ISBLANK(C267),"",VLOOKUP($C267,'Event Inputs'!$D$4:'Event Inputs'!$J$895,2,FALSE))</f>
        <v/>
      </c>
      <c r="E267" s="65" t="str">
        <f>IF(ISBLANK(C267),"",VLOOKUP($C267,'Event Inputs'!$D$4:'Event Inputs'!$J$895,4,FALSE))</f>
        <v/>
      </c>
      <c r="F267" s="63" t="str">
        <f>IF(ISBLANK(C267),"",VLOOKUP($C267,'Event Inputs'!$D$4:'Event Inputs'!$J$895,3,FALSE))</f>
        <v/>
      </c>
      <c r="H267" s="60" t="str">
        <f t="shared" si="10"/>
        <v xml:space="preserve"> </v>
      </c>
      <c r="I267" s="62"/>
      <c r="J267" s="63" t="str">
        <f>IF(ISBLANK(I267),"",VLOOKUP($I267,'Event Inputs'!$D$4:'Event Inputs'!$J$895,2,FALSE))</f>
        <v/>
      </c>
      <c r="K267" s="65" t="str">
        <f>IF(ISBLANK(I267),"",VLOOKUP($I267,'Event Inputs'!$D$4:'Event Inputs'!$J$895,4,FALSE))</f>
        <v/>
      </c>
      <c r="L267" s="63" t="str">
        <f>IF(ISBLANK(I267),"",VLOOKUP($I267,'Event Inputs'!$D$4:'Event Inputs'!$J$895,3,FALSE))</f>
        <v/>
      </c>
    </row>
    <row r="268" spans="4:12" x14ac:dyDescent="0.35">
      <c r="D268" s="63" t="str">
        <f>IF(ISBLANK(C268),"",VLOOKUP($C268,'Event Inputs'!$D$4:'Event Inputs'!$J$895,2,FALSE))</f>
        <v/>
      </c>
      <c r="E268" s="65" t="str">
        <f>IF(ISBLANK(C268),"",VLOOKUP($C268,'Event Inputs'!$D$4:'Event Inputs'!$J$895,4,FALSE))</f>
        <v/>
      </c>
      <c r="F268" s="63" t="str">
        <f>IF(ISBLANK(C268),"",VLOOKUP($C268,'Event Inputs'!$D$4:'Event Inputs'!$J$895,3,FALSE))</f>
        <v/>
      </c>
      <c r="H268" s="60" t="str">
        <f t="shared" si="10"/>
        <v xml:space="preserve"> </v>
      </c>
      <c r="I268" s="62"/>
      <c r="J268" s="63" t="str">
        <f>IF(ISBLANK(I268),"",VLOOKUP($I268,'Event Inputs'!$D$4:'Event Inputs'!$J$895,2,FALSE))</f>
        <v/>
      </c>
      <c r="K268" s="65" t="str">
        <f>IF(ISBLANK(I268),"",VLOOKUP($I268,'Event Inputs'!$D$4:'Event Inputs'!$J$895,4,FALSE))</f>
        <v/>
      </c>
      <c r="L268" s="63" t="str">
        <f>IF(ISBLANK(I268),"",VLOOKUP($I268,'Event Inputs'!$D$4:'Event Inputs'!$J$895,3,FALSE))</f>
        <v/>
      </c>
    </row>
    <row r="269" spans="4:12" x14ac:dyDescent="0.35">
      <c r="D269" s="63" t="str">
        <f>IF(ISBLANK(C269),"",VLOOKUP($C269,'Event Inputs'!$D$4:'Event Inputs'!$J$895,2,FALSE))</f>
        <v/>
      </c>
      <c r="E269" s="65" t="str">
        <f>IF(ISBLANK(C269),"",VLOOKUP($C269,'Event Inputs'!$D$4:'Event Inputs'!$J$895,4,FALSE))</f>
        <v/>
      </c>
      <c r="F269" s="63" t="str">
        <f>IF(ISBLANK(C269),"",VLOOKUP($C269,'Event Inputs'!$D$4:'Event Inputs'!$J$895,3,FALSE))</f>
        <v/>
      </c>
      <c r="H269" s="60" t="str">
        <f t="shared" si="10"/>
        <v xml:space="preserve"> </v>
      </c>
      <c r="I269" s="62"/>
      <c r="J269" s="63" t="str">
        <f>IF(ISBLANK(I269),"",VLOOKUP($I269,'Event Inputs'!$D$4:'Event Inputs'!$J$895,2,FALSE))</f>
        <v/>
      </c>
      <c r="K269" s="65" t="str">
        <f>IF(ISBLANK(I269),"",VLOOKUP($I269,'Event Inputs'!$D$4:'Event Inputs'!$J$895,4,FALSE))</f>
        <v/>
      </c>
      <c r="L269" s="63" t="str">
        <f>IF(ISBLANK(I269),"",VLOOKUP($I269,'Event Inputs'!$D$4:'Event Inputs'!$J$895,3,FALSE))</f>
        <v/>
      </c>
    </row>
    <row r="270" spans="4:12" x14ac:dyDescent="0.35">
      <c r="D270" s="63" t="str">
        <f>IF(ISBLANK(C270),"",VLOOKUP($C270,'Event Inputs'!$D$4:'Event Inputs'!$J$895,2,FALSE))</f>
        <v/>
      </c>
      <c r="E270" s="65" t="str">
        <f>IF(ISBLANK(C270),"",VLOOKUP($C270,'Event Inputs'!$D$4:'Event Inputs'!$J$895,4,FALSE))</f>
        <v/>
      </c>
      <c r="F270" s="63" t="str">
        <f>IF(ISBLANK(C270),"",VLOOKUP($C270,'Event Inputs'!$D$4:'Event Inputs'!$J$895,3,FALSE))</f>
        <v/>
      </c>
      <c r="H270" s="60" t="str">
        <f t="shared" si="10"/>
        <v xml:space="preserve"> </v>
      </c>
      <c r="I270" s="62"/>
      <c r="J270" s="63" t="str">
        <f>IF(ISBLANK(I270),"",VLOOKUP($I270,'Event Inputs'!$D$4:'Event Inputs'!$J$895,2,FALSE))</f>
        <v/>
      </c>
      <c r="K270" s="65" t="str">
        <f>IF(ISBLANK(I270),"",VLOOKUP($I270,'Event Inputs'!$D$4:'Event Inputs'!$J$895,4,FALSE))</f>
        <v/>
      </c>
      <c r="L270" s="63" t="str">
        <f>IF(ISBLANK(I270),"",VLOOKUP($I270,'Event Inputs'!$D$4:'Event Inputs'!$J$895,3,FALSE))</f>
        <v/>
      </c>
    </row>
    <row r="271" spans="4:12" x14ac:dyDescent="0.35">
      <c r="D271" s="63" t="str">
        <f>IF(ISBLANK(C271),"",VLOOKUP($C271,'Event Inputs'!$D$4:'Event Inputs'!$J$895,2,FALSE))</f>
        <v/>
      </c>
      <c r="E271" s="65" t="str">
        <f>IF(ISBLANK(C271),"",VLOOKUP($C271,'Event Inputs'!$D$4:'Event Inputs'!$J$895,4,FALSE))</f>
        <v/>
      </c>
      <c r="F271" s="63" t="str">
        <f>IF(ISBLANK(C271),"",VLOOKUP($C271,'Event Inputs'!$D$4:'Event Inputs'!$J$895,3,FALSE))</f>
        <v/>
      </c>
      <c r="H271" s="60" t="str">
        <f t="shared" si="10"/>
        <v xml:space="preserve"> </v>
      </c>
      <c r="I271" s="62"/>
      <c r="J271" s="63" t="str">
        <f>IF(ISBLANK(I271),"",VLOOKUP($I271,'Event Inputs'!$D$4:'Event Inputs'!$J$895,2,FALSE))</f>
        <v/>
      </c>
      <c r="K271" s="65" t="str">
        <f>IF(ISBLANK(I271),"",VLOOKUP($I271,'Event Inputs'!$D$4:'Event Inputs'!$J$895,4,FALSE))</f>
        <v/>
      </c>
      <c r="L271" s="63" t="str">
        <f>IF(ISBLANK(I271),"",VLOOKUP($I271,'Event Inputs'!$D$4:'Event Inputs'!$J$895,3,FALSE))</f>
        <v/>
      </c>
    </row>
    <row r="272" spans="4:12" x14ac:dyDescent="0.35">
      <c r="D272" s="63" t="str">
        <f>IF(ISBLANK(C272),"",VLOOKUP($C272,'Event Inputs'!$D$4:'Event Inputs'!$J$895,2,FALSE))</f>
        <v/>
      </c>
      <c r="E272" s="65" t="str">
        <f>IF(ISBLANK(C272),"",VLOOKUP($C272,'Event Inputs'!$D$4:'Event Inputs'!$J$895,4,FALSE))</f>
        <v/>
      </c>
      <c r="F272" s="63" t="str">
        <f>IF(ISBLANK(C272),"",VLOOKUP($C272,'Event Inputs'!$D$4:'Event Inputs'!$J$895,3,FALSE))</f>
        <v/>
      </c>
      <c r="H272" s="60" t="str">
        <f t="shared" si="10"/>
        <v xml:space="preserve"> </v>
      </c>
      <c r="I272" s="62"/>
      <c r="J272" s="63" t="str">
        <f>IF(ISBLANK(I272),"",VLOOKUP($I272,'Event Inputs'!$D$4:'Event Inputs'!$J$895,2,FALSE))</f>
        <v/>
      </c>
      <c r="K272" s="65" t="str">
        <f>IF(ISBLANK(I272),"",VLOOKUP($I272,'Event Inputs'!$D$4:'Event Inputs'!$J$895,4,FALSE))</f>
        <v/>
      </c>
      <c r="L272" s="63" t="str">
        <f>IF(ISBLANK(I272),"",VLOOKUP($I272,'Event Inputs'!$D$4:'Event Inputs'!$J$895,3,FALSE))</f>
        <v/>
      </c>
    </row>
    <row r="273" spans="4:12" x14ac:dyDescent="0.35">
      <c r="D273" s="63" t="str">
        <f>IF(ISBLANK(C273),"",VLOOKUP($C273,'Event Inputs'!$D$4:'Event Inputs'!$J$895,2,FALSE))</f>
        <v/>
      </c>
      <c r="E273" s="65" t="str">
        <f>IF(ISBLANK(C273),"",VLOOKUP($C273,'Event Inputs'!$D$4:'Event Inputs'!$J$895,4,FALSE))</f>
        <v/>
      </c>
      <c r="F273" s="63" t="str">
        <f>IF(ISBLANK(C273),"",VLOOKUP($C273,'Event Inputs'!$D$4:'Event Inputs'!$J$895,3,FALSE))</f>
        <v/>
      </c>
      <c r="H273" s="60" t="str">
        <f t="shared" si="10"/>
        <v xml:space="preserve"> </v>
      </c>
      <c r="I273" s="62"/>
      <c r="J273" s="63" t="str">
        <f>IF(ISBLANK(I273),"",VLOOKUP($I273,'Event Inputs'!$D$4:'Event Inputs'!$J$895,2,FALSE))</f>
        <v/>
      </c>
      <c r="K273" s="65" t="str">
        <f>IF(ISBLANK(I273),"",VLOOKUP($I273,'Event Inputs'!$D$4:'Event Inputs'!$J$895,4,FALSE))</f>
        <v/>
      </c>
      <c r="L273" s="63" t="str">
        <f>IF(ISBLANK(I273),"",VLOOKUP($I273,'Event Inputs'!$D$4:'Event Inputs'!$J$895,3,FALSE))</f>
        <v/>
      </c>
    </row>
    <row r="274" spans="4:12" x14ac:dyDescent="0.35">
      <c r="D274" s="63" t="str">
        <f>IF(ISBLANK(C274),"",VLOOKUP($C274,'Event Inputs'!$D$4:'Event Inputs'!$J$895,2,FALSE))</f>
        <v/>
      </c>
      <c r="E274" s="65" t="str">
        <f>IF(ISBLANK(C274),"",VLOOKUP($C274,'Event Inputs'!$D$4:'Event Inputs'!$J$895,4,FALSE))</f>
        <v/>
      </c>
      <c r="F274" s="63" t="str">
        <f>IF(ISBLANK(C274),"",VLOOKUP($C274,'Event Inputs'!$D$4:'Event Inputs'!$J$895,3,FALSE))</f>
        <v/>
      </c>
      <c r="H274" s="60" t="str">
        <f t="shared" si="10"/>
        <v xml:space="preserve"> </v>
      </c>
      <c r="I274" s="62"/>
      <c r="J274" s="63" t="str">
        <f>IF(ISBLANK(I274),"",VLOOKUP($I274,'Event Inputs'!$D$4:'Event Inputs'!$J$895,2,FALSE))</f>
        <v/>
      </c>
      <c r="K274" s="65" t="str">
        <f>IF(ISBLANK(I274),"",VLOOKUP($I274,'Event Inputs'!$D$4:'Event Inputs'!$J$895,4,FALSE))</f>
        <v/>
      </c>
      <c r="L274" s="63" t="str">
        <f>IF(ISBLANK(I274),"",VLOOKUP($I274,'Event Inputs'!$D$4:'Event Inputs'!$J$895,3,FALSE))</f>
        <v/>
      </c>
    </row>
    <row r="275" spans="4:12" x14ac:dyDescent="0.35">
      <c r="D275" s="63" t="str">
        <f>IF(ISBLANK(C275),"",VLOOKUP($C275,'Event Inputs'!$D$4:'Event Inputs'!$J$895,2,FALSE))</f>
        <v/>
      </c>
      <c r="E275" s="65" t="str">
        <f>IF(ISBLANK(C275),"",VLOOKUP($C275,'Event Inputs'!$D$4:'Event Inputs'!$J$895,4,FALSE))</f>
        <v/>
      </c>
      <c r="F275" s="63" t="str">
        <f>IF(ISBLANK(C275),"",VLOOKUP($C275,'Event Inputs'!$D$4:'Event Inputs'!$J$895,3,FALSE))</f>
        <v/>
      </c>
      <c r="H275" s="60" t="str">
        <f t="shared" si="10"/>
        <v xml:space="preserve"> </v>
      </c>
      <c r="I275" s="62"/>
      <c r="J275" s="63" t="str">
        <f>IF(ISBLANK(I275),"",VLOOKUP($I275,'Event Inputs'!$D$4:'Event Inputs'!$J$895,2,FALSE))</f>
        <v/>
      </c>
      <c r="K275" s="65" t="str">
        <f>IF(ISBLANK(I275),"",VLOOKUP($I275,'Event Inputs'!$D$4:'Event Inputs'!$J$895,4,FALSE))</f>
        <v/>
      </c>
      <c r="L275" s="63" t="str">
        <f>IF(ISBLANK(I275),"",VLOOKUP($I275,'Event Inputs'!$D$4:'Event Inputs'!$J$895,3,FALSE))</f>
        <v/>
      </c>
    </row>
    <row r="276" spans="4:12" x14ac:dyDescent="0.35">
      <c r="D276" s="63" t="str">
        <f>IF(ISBLANK(C276),"",VLOOKUP($C276,'Event Inputs'!$D$4:'Event Inputs'!$J$895,2,FALSE))</f>
        <v/>
      </c>
      <c r="E276" s="65" t="str">
        <f>IF(ISBLANK(C276),"",VLOOKUP($C276,'Event Inputs'!$D$4:'Event Inputs'!$J$895,4,FALSE))</f>
        <v/>
      </c>
      <c r="F276" s="63" t="str">
        <f>IF(ISBLANK(C276),"",VLOOKUP($C276,'Event Inputs'!$D$4:'Event Inputs'!$J$895,3,FALSE))</f>
        <v/>
      </c>
      <c r="H276" s="60" t="str">
        <f t="shared" si="10"/>
        <v xml:space="preserve"> </v>
      </c>
      <c r="I276" s="62"/>
      <c r="J276" s="63" t="str">
        <f>IF(ISBLANK(I276),"",VLOOKUP($I276,'Event Inputs'!$D$4:'Event Inputs'!$J$895,2,FALSE))</f>
        <v/>
      </c>
      <c r="K276" s="65" t="str">
        <f>IF(ISBLANK(I276),"",VLOOKUP($I276,'Event Inputs'!$D$4:'Event Inputs'!$J$895,4,FALSE))</f>
        <v/>
      </c>
      <c r="L276" s="63" t="str">
        <f>IF(ISBLANK(I276),"",VLOOKUP($I276,'Event Inputs'!$D$4:'Event Inputs'!$J$895,3,FALSE))</f>
        <v/>
      </c>
    </row>
    <row r="277" spans="4:12" x14ac:dyDescent="0.35">
      <c r="D277" s="63" t="str">
        <f>IF(ISBLANK(C277),"",VLOOKUP($C277,'Event Inputs'!$D$4:'Event Inputs'!$J$895,2,FALSE))</f>
        <v/>
      </c>
      <c r="E277" s="65" t="str">
        <f>IF(ISBLANK(C277),"",VLOOKUP($C277,'Event Inputs'!$D$4:'Event Inputs'!$J$895,4,FALSE))</f>
        <v/>
      </c>
      <c r="F277" s="63" t="str">
        <f>IF(ISBLANK(C277),"",VLOOKUP($C277,'Event Inputs'!$D$4:'Event Inputs'!$J$895,3,FALSE))</f>
        <v/>
      </c>
      <c r="H277" s="60" t="str">
        <f t="shared" si="10"/>
        <v xml:space="preserve"> </v>
      </c>
      <c r="I277" s="62"/>
      <c r="J277" s="63" t="str">
        <f>IF(ISBLANK(I277),"",VLOOKUP($I277,'Event Inputs'!$D$4:'Event Inputs'!$J$895,2,FALSE))</f>
        <v/>
      </c>
      <c r="K277" s="65" t="str">
        <f>IF(ISBLANK(I277),"",VLOOKUP($I277,'Event Inputs'!$D$4:'Event Inputs'!$J$895,4,FALSE))</f>
        <v/>
      </c>
      <c r="L277" s="63" t="str">
        <f>IF(ISBLANK(I277),"",VLOOKUP($I277,'Event Inputs'!$D$4:'Event Inputs'!$J$895,3,FALSE))</f>
        <v/>
      </c>
    </row>
    <row r="278" spans="4:12" x14ac:dyDescent="0.35">
      <c r="D278" s="63" t="str">
        <f>IF(ISBLANK(C278),"",VLOOKUP($C278,'Event Inputs'!$D$4:'Event Inputs'!$J$895,2,FALSE))</f>
        <v/>
      </c>
      <c r="E278" s="65" t="str">
        <f>IF(ISBLANK(C278),"",VLOOKUP($C278,'Event Inputs'!$D$4:'Event Inputs'!$J$895,4,FALSE))</f>
        <v/>
      </c>
      <c r="F278" s="63" t="str">
        <f>IF(ISBLANK(C278),"",VLOOKUP($C278,'Event Inputs'!$D$4:'Event Inputs'!$J$895,3,FALSE))</f>
        <v/>
      </c>
      <c r="H278" s="60" t="str">
        <f t="shared" si="10"/>
        <v xml:space="preserve"> </v>
      </c>
      <c r="I278" s="62"/>
      <c r="J278" s="63" t="str">
        <f>IF(ISBLANK(I278),"",VLOOKUP($I278,'Event Inputs'!$D$4:'Event Inputs'!$J$895,2,FALSE))</f>
        <v/>
      </c>
      <c r="K278" s="65" t="str">
        <f>IF(ISBLANK(I278),"",VLOOKUP($I278,'Event Inputs'!$D$4:'Event Inputs'!$J$895,4,FALSE))</f>
        <v/>
      </c>
      <c r="L278" s="63" t="str">
        <f>IF(ISBLANK(I278),"",VLOOKUP($I278,'Event Inputs'!$D$4:'Event Inputs'!$J$895,3,FALSE))</f>
        <v/>
      </c>
    </row>
    <row r="279" spans="4:12" x14ac:dyDescent="0.35">
      <c r="D279" s="63" t="str">
        <f>IF(ISBLANK(C279),"",VLOOKUP($C279,'Event Inputs'!$D$4:'Event Inputs'!$J$895,2,FALSE))</f>
        <v/>
      </c>
      <c r="E279" s="65" t="str">
        <f>IF(ISBLANK(C279),"",VLOOKUP($C279,'Event Inputs'!$D$4:'Event Inputs'!$J$895,4,FALSE))</f>
        <v/>
      </c>
      <c r="F279" s="63" t="str">
        <f>IF(ISBLANK(C279),"",VLOOKUP($C279,'Event Inputs'!$D$4:'Event Inputs'!$J$895,3,FALSE))</f>
        <v/>
      </c>
      <c r="H279" s="60" t="str">
        <f t="shared" si="10"/>
        <v xml:space="preserve"> </v>
      </c>
      <c r="I279" s="62"/>
      <c r="J279" s="63" t="str">
        <f>IF(ISBLANK(I279),"",VLOOKUP($I279,'Event Inputs'!$D$4:'Event Inputs'!$J$895,2,FALSE))</f>
        <v/>
      </c>
      <c r="K279" s="65" t="str">
        <f>IF(ISBLANK(I279),"",VLOOKUP($I279,'Event Inputs'!$D$4:'Event Inputs'!$J$895,4,FALSE))</f>
        <v/>
      </c>
      <c r="L279" s="63" t="str">
        <f>IF(ISBLANK(I279),"",VLOOKUP($I279,'Event Inputs'!$D$4:'Event Inputs'!$J$895,3,FALSE))</f>
        <v/>
      </c>
    </row>
    <row r="280" spans="4:12" x14ac:dyDescent="0.35">
      <c r="D280" s="63" t="str">
        <f>IF(ISBLANK(C280),"",VLOOKUP($C280,'Event Inputs'!$D$4:'Event Inputs'!$J$895,2,FALSE))</f>
        <v/>
      </c>
      <c r="E280" s="65" t="str">
        <f>IF(ISBLANK(C280),"",VLOOKUP($C280,'Event Inputs'!$D$4:'Event Inputs'!$J$895,4,FALSE))</f>
        <v/>
      </c>
      <c r="F280" s="63" t="str">
        <f>IF(ISBLANK(C280),"",VLOOKUP($C280,'Event Inputs'!$D$4:'Event Inputs'!$J$895,3,FALSE))</f>
        <v/>
      </c>
      <c r="H280" s="60" t="str">
        <f t="shared" si="10"/>
        <v xml:space="preserve"> </v>
      </c>
      <c r="I280" s="62"/>
      <c r="J280" s="63" t="str">
        <f>IF(ISBLANK(I280),"",VLOOKUP($I280,'Event Inputs'!$D$4:'Event Inputs'!$J$895,2,FALSE))</f>
        <v/>
      </c>
      <c r="K280" s="65" t="str">
        <f>IF(ISBLANK(I280),"",VLOOKUP($I280,'Event Inputs'!$D$4:'Event Inputs'!$J$895,4,FALSE))</f>
        <v/>
      </c>
      <c r="L280" s="63" t="str">
        <f>IF(ISBLANK(I280),"",VLOOKUP($I280,'Event Inputs'!$D$4:'Event Inputs'!$J$895,3,FALSE))</f>
        <v/>
      </c>
    </row>
    <row r="281" spans="4:12" x14ac:dyDescent="0.35">
      <c r="D281" s="63" t="str">
        <f>IF(ISBLANK(C281),"",VLOOKUP($C281,'Event Inputs'!$D$4:'Event Inputs'!$J$895,2,FALSE))</f>
        <v/>
      </c>
      <c r="E281" s="65" t="str">
        <f>IF(ISBLANK(C281),"",VLOOKUP($C281,'Event Inputs'!$D$4:'Event Inputs'!$J$895,4,FALSE))</f>
        <v/>
      </c>
      <c r="F281" s="63" t="str">
        <f>IF(ISBLANK(C281),"",VLOOKUP($C281,'Event Inputs'!$D$4:'Event Inputs'!$J$895,3,FALSE))</f>
        <v/>
      </c>
      <c r="H281" s="60" t="str">
        <f t="shared" si="10"/>
        <v xml:space="preserve"> </v>
      </c>
      <c r="I281" s="62"/>
      <c r="J281" s="63" t="str">
        <f>IF(ISBLANK(I281),"",VLOOKUP($I281,'Event Inputs'!$D$4:'Event Inputs'!$J$895,2,FALSE))</f>
        <v/>
      </c>
      <c r="K281" s="65" t="str">
        <f>IF(ISBLANK(I281),"",VLOOKUP($I281,'Event Inputs'!$D$4:'Event Inputs'!$J$895,4,FALSE))</f>
        <v/>
      </c>
      <c r="L281" s="63" t="str">
        <f>IF(ISBLANK(I281),"",VLOOKUP($I281,'Event Inputs'!$D$4:'Event Inputs'!$J$895,3,FALSE))</f>
        <v/>
      </c>
    </row>
    <row r="282" spans="4:12" x14ac:dyDescent="0.35">
      <c r="D282" s="63" t="str">
        <f>IF(ISBLANK(C282),"",VLOOKUP($C282,'Event Inputs'!$D$4:'Event Inputs'!$J$895,2,FALSE))</f>
        <v/>
      </c>
      <c r="E282" s="65" t="str">
        <f>IF(ISBLANK(C282),"",VLOOKUP($C282,'Event Inputs'!$D$4:'Event Inputs'!$J$895,4,FALSE))</f>
        <v/>
      </c>
      <c r="F282" s="63" t="str">
        <f>IF(ISBLANK(C282),"",VLOOKUP($C282,'Event Inputs'!$D$4:'Event Inputs'!$J$895,3,FALSE))</f>
        <v/>
      </c>
      <c r="H282" s="60" t="str">
        <f t="shared" si="10"/>
        <v xml:space="preserve"> </v>
      </c>
      <c r="I282" s="62"/>
      <c r="J282" s="63" t="str">
        <f>IF(ISBLANK(I282),"",VLOOKUP($I282,'Event Inputs'!$D$4:'Event Inputs'!$J$895,2,FALSE))</f>
        <v/>
      </c>
      <c r="K282" s="65" t="str">
        <f>IF(ISBLANK(I282),"",VLOOKUP($I282,'Event Inputs'!$D$4:'Event Inputs'!$J$895,4,FALSE))</f>
        <v/>
      </c>
      <c r="L282" s="63" t="str">
        <f>IF(ISBLANK(I282),"",VLOOKUP($I282,'Event Inputs'!$D$4:'Event Inputs'!$J$895,3,FALSE))</f>
        <v/>
      </c>
    </row>
    <row r="283" spans="4:12" x14ac:dyDescent="0.35">
      <c r="D283" s="63" t="str">
        <f>IF(ISBLANK(C283),"",VLOOKUP($C283,'Event Inputs'!$D$4:'Event Inputs'!$J$895,2,FALSE))</f>
        <v/>
      </c>
      <c r="E283" s="65" t="str">
        <f>IF(ISBLANK(C283),"",VLOOKUP($C283,'Event Inputs'!$D$4:'Event Inputs'!$J$895,4,FALSE))</f>
        <v/>
      </c>
      <c r="F283" s="63" t="str">
        <f>IF(ISBLANK(C283),"",VLOOKUP($C283,'Event Inputs'!$D$4:'Event Inputs'!$J$895,3,FALSE))</f>
        <v/>
      </c>
      <c r="H283" s="60" t="str">
        <f t="shared" si="10"/>
        <v xml:space="preserve"> </v>
      </c>
      <c r="I283" s="62"/>
      <c r="J283" s="63" t="str">
        <f>IF(ISBLANK(I283),"",VLOOKUP($I283,'Event Inputs'!$D$4:'Event Inputs'!$J$895,2,FALSE))</f>
        <v/>
      </c>
      <c r="K283" s="65" t="str">
        <f>IF(ISBLANK(I283),"",VLOOKUP($I283,'Event Inputs'!$D$4:'Event Inputs'!$J$895,4,FALSE))</f>
        <v/>
      </c>
      <c r="L283" s="63" t="str">
        <f>IF(ISBLANK(I283),"",VLOOKUP($I283,'Event Inputs'!$D$4:'Event Inputs'!$J$895,3,FALSE))</f>
        <v/>
      </c>
    </row>
    <row r="284" spans="4:12" x14ac:dyDescent="0.35">
      <c r="D284" s="63" t="str">
        <f>IF(ISBLANK(C284),"",VLOOKUP($C284,'Event Inputs'!$D$4:'Event Inputs'!$J$895,2,FALSE))</f>
        <v/>
      </c>
      <c r="E284" s="65" t="str">
        <f>IF(ISBLANK(C284),"",VLOOKUP($C284,'Event Inputs'!$D$4:'Event Inputs'!$J$895,4,FALSE))</f>
        <v/>
      </c>
      <c r="F284" s="63" t="str">
        <f>IF(ISBLANK(C284),"",VLOOKUP($C284,'Event Inputs'!$D$4:'Event Inputs'!$J$895,3,FALSE))</f>
        <v/>
      </c>
      <c r="H284" s="60" t="str">
        <f t="shared" si="10"/>
        <v xml:space="preserve"> </v>
      </c>
      <c r="I284" s="62"/>
      <c r="J284" s="63" t="str">
        <f>IF(ISBLANK(I284),"",VLOOKUP($I284,'Event Inputs'!$D$4:'Event Inputs'!$J$895,2,FALSE))</f>
        <v/>
      </c>
      <c r="K284" s="65" t="str">
        <f>IF(ISBLANK(I284),"",VLOOKUP($I284,'Event Inputs'!$D$4:'Event Inputs'!$J$895,4,FALSE))</f>
        <v/>
      </c>
      <c r="L284" s="63" t="str">
        <f>IF(ISBLANK(I284),"",VLOOKUP($I284,'Event Inputs'!$D$4:'Event Inputs'!$J$895,3,FALSE))</f>
        <v/>
      </c>
    </row>
    <row r="285" spans="4:12" x14ac:dyDescent="0.35">
      <c r="D285" s="63" t="str">
        <f>IF(ISBLANK(C285),"",VLOOKUP($C285,'Event Inputs'!$D$4:'Event Inputs'!$J$895,2,FALSE))</f>
        <v/>
      </c>
      <c r="E285" s="65" t="str">
        <f>IF(ISBLANK(C285),"",VLOOKUP($C285,'Event Inputs'!$D$4:'Event Inputs'!$J$895,4,FALSE))</f>
        <v/>
      </c>
      <c r="F285" s="63" t="str">
        <f>IF(ISBLANK(C285),"",VLOOKUP($C285,'Event Inputs'!$D$4:'Event Inputs'!$J$895,3,FALSE))</f>
        <v/>
      </c>
      <c r="H285" s="60" t="str">
        <f t="shared" si="10"/>
        <v xml:space="preserve"> </v>
      </c>
      <c r="I285" s="62"/>
      <c r="J285" s="63" t="str">
        <f>IF(ISBLANK(I285),"",VLOOKUP($I285,'Event Inputs'!$D$4:'Event Inputs'!$J$895,2,FALSE))</f>
        <v/>
      </c>
      <c r="K285" s="65" t="str">
        <f>IF(ISBLANK(I285),"",VLOOKUP($I285,'Event Inputs'!$D$4:'Event Inputs'!$J$895,4,FALSE))</f>
        <v/>
      </c>
      <c r="L285" s="63" t="str">
        <f>IF(ISBLANK(I285),"",VLOOKUP($I285,'Event Inputs'!$D$4:'Event Inputs'!$J$895,3,FALSE))</f>
        <v/>
      </c>
    </row>
    <row r="286" spans="4:12" x14ac:dyDescent="0.35">
      <c r="D286" s="63" t="str">
        <f>IF(ISBLANK(C286),"",VLOOKUP($C286,'Event Inputs'!$D$4:'Event Inputs'!$J$895,2,FALSE))</f>
        <v/>
      </c>
      <c r="E286" s="65" t="str">
        <f>IF(ISBLANK(C286),"",VLOOKUP($C286,'Event Inputs'!$D$4:'Event Inputs'!$J$895,4,FALSE))</f>
        <v/>
      </c>
      <c r="F286" s="63" t="str">
        <f>IF(ISBLANK(C286),"",VLOOKUP($C286,'Event Inputs'!$D$4:'Event Inputs'!$J$895,3,FALSE))</f>
        <v/>
      </c>
      <c r="H286" s="60" t="str">
        <f t="shared" si="10"/>
        <v xml:space="preserve"> </v>
      </c>
      <c r="I286" s="62"/>
      <c r="J286" s="63" t="str">
        <f>IF(ISBLANK(I286),"",VLOOKUP($I286,'Event Inputs'!$D$4:'Event Inputs'!$J$895,2,FALSE))</f>
        <v/>
      </c>
      <c r="K286" s="65" t="str">
        <f>IF(ISBLANK(I286),"",VLOOKUP($I286,'Event Inputs'!$D$4:'Event Inputs'!$J$895,4,FALSE))</f>
        <v/>
      </c>
      <c r="L286" s="63" t="str">
        <f>IF(ISBLANK(I286),"",VLOOKUP($I286,'Event Inputs'!$D$4:'Event Inputs'!$J$895,3,FALSE))</f>
        <v/>
      </c>
    </row>
    <row r="287" spans="4:12" x14ac:dyDescent="0.35">
      <c r="D287" s="63" t="str">
        <f>IF(ISBLANK(C287),"",VLOOKUP($C287,'Event Inputs'!$D$4:'Event Inputs'!$J$895,2,FALSE))</f>
        <v/>
      </c>
      <c r="E287" s="65" t="str">
        <f>IF(ISBLANK(C287),"",VLOOKUP($C287,'Event Inputs'!$D$4:'Event Inputs'!$J$895,4,FALSE))</f>
        <v/>
      </c>
      <c r="F287" s="63" t="str">
        <f>IF(ISBLANK(C287),"",VLOOKUP($C287,'Event Inputs'!$D$4:'Event Inputs'!$J$895,3,FALSE))</f>
        <v/>
      </c>
      <c r="H287" s="60" t="str">
        <f t="shared" si="10"/>
        <v xml:space="preserve"> </v>
      </c>
      <c r="I287" s="62"/>
      <c r="J287" s="63" t="str">
        <f>IF(ISBLANK(I287),"",VLOOKUP($I287,'Event Inputs'!$D$4:'Event Inputs'!$J$895,2,FALSE))</f>
        <v/>
      </c>
      <c r="K287" s="65" t="str">
        <f>IF(ISBLANK(I287),"",VLOOKUP($I287,'Event Inputs'!$D$4:'Event Inputs'!$J$895,4,FALSE))</f>
        <v/>
      </c>
      <c r="L287" s="63" t="str">
        <f>IF(ISBLANK(I287),"",VLOOKUP($I287,'Event Inputs'!$D$4:'Event Inputs'!$J$895,3,FALSE))</f>
        <v/>
      </c>
    </row>
    <row r="288" spans="4:12" x14ac:dyDescent="0.35">
      <c r="D288" s="63" t="str">
        <f>IF(ISBLANK(C288),"",VLOOKUP($C288,'Event Inputs'!$D$4:'Event Inputs'!$J$895,2,FALSE))</f>
        <v/>
      </c>
      <c r="E288" s="65" t="str">
        <f>IF(ISBLANK(C288),"",VLOOKUP($C288,'Event Inputs'!$D$4:'Event Inputs'!$J$895,4,FALSE))</f>
        <v/>
      </c>
      <c r="F288" s="63" t="str">
        <f>IF(ISBLANK(C288),"",VLOOKUP($C288,'Event Inputs'!$D$4:'Event Inputs'!$J$895,3,FALSE))</f>
        <v/>
      </c>
      <c r="H288" s="60" t="str">
        <f t="shared" si="10"/>
        <v xml:space="preserve"> </v>
      </c>
      <c r="I288" s="62"/>
      <c r="J288" s="63" t="str">
        <f>IF(ISBLANK(I288),"",VLOOKUP($I288,'Event Inputs'!$D$4:'Event Inputs'!$J$895,2,FALSE))</f>
        <v/>
      </c>
      <c r="K288" s="65" t="str">
        <f>IF(ISBLANK(I288),"",VLOOKUP($I288,'Event Inputs'!$D$4:'Event Inputs'!$J$895,4,FALSE))</f>
        <v/>
      </c>
      <c r="L288" s="63" t="str">
        <f>IF(ISBLANK(I288),"",VLOOKUP($I288,'Event Inputs'!$D$4:'Event Inputs'!$J$895,3,FALSE))</f>
        <v/>
      </c>
    </row>
    <row r="289" spans="4:12" x14ac:dyDescent="0.35">
      <c r="D289" s="63" t="str">
        <f>IF(ISBLANK(C289),"",VLOOKUP($C289,'Event Inputs'!$D$4:'Event Inputs'!$J$895,2,FALSE))</f>
        <v/>
      </c>
      <c r="E289" s="65" t="str">
        <f>IF(ISBLANK(C289),"",VLOOKUP($C289,'Event Inputs'!$D$4:'Event Inputs'!$J$895,4,FALSE))</f>
        <v/>
      </c>
      <c r="F289" s="63" t="str">
        <f>IF(ISBLANK(C289),"",VLOOKUP($C289,'Event Inputs'!$D$4:'Event Inputs'!$J$895,3,FALSE))</f>
        <v/>
      </c>
      <c r="H289" s="60" t="str">
        <f t="shared" si="10"/>
        <v xml:space="preserve"> </v>
      </c>
      <c r="I289" s="62"/>
      <c r="J289" s="63" t="str">
        <f>IF(ISBLANK(I289),"",VLOOKUP($I289,'Event Inputs'!$D$4:'Event Inputs'!$J$895,2,FALSE))</f>
        <v/>
      </c>
      <c r="K289" s="65" t="str">
        <f>IF(ISBLANK(I289),"",VLOOKUP($I289,'Event Inputs'!$D$4:'Event Inputs'!$J$895,4,FALSE))</f>
        <v/>
      </c>
      <c r="L289" s="63" t="str">
        <f>IF(ISBLANK(I289),"",VLOOKUP($I289,'Event Inputs'!$D$4:'Event Inputs'!$J$895,3,FALSE))</f>
        <v/>
      </c>
    </row>
    <row r="290" spans="4:12" x14ac:dyDescent="0.35">
      <c r="D290" s="63" t="str">
        <f>IF(ISBLANK(C290),"",VLOOKUP($C290,'Event Inputs'!$D$4:'Event Inputs'!$J$895,2,FALSE))</f>
        <v/>
      </c>
      <c r="E290" s="65" t="str">
        <f>IF(ISBLANK(C290),"",VLOOKUP($C290,'Event Inputs'!$D$4:'Event Inputs'!$J$895,4,FALSE))</f>
        <v/>
      </c>
      <c r="F290" s="63" t="str">
        <f>IF(ISBLANK(C290),"",VLOOKUP($C290,'Event Inputs'!$D$4:'Event Inputs'!$J$895,3,FALSE))</f>
        <v/>
      </c>
      <c r="H290" s="60" t="str">
        <f t="shared" si="10"/>
        <v xml:space="preserve"> </v>
      </c>
      <c r="I290" s="62"/>
      <c r="J290" s="63" t="str">
        <f>IF(ISBLANK(I290),"",VLOOKUP($I290,'Event Inputs'!$D$4:'Event Inputs'!$J$895,2,FALSE))</f>
        <v/>
      </c>
      <c r="K290" s="65" t="str">
        <f>IF(ISBLANK(I290),"",VLOOKUP($I290,'Event Inputs'!$D$4:'Event Inputs'!$J$895,4,FALSE))</f>
        <v/>
      </c>
      <c r="L290" s="63" t="str">
        <f>IF(ISBLANK(I290),"",VLOOKUP($I290,'Event Inputs'!$D$4:'Event Inputs'!$J$895,3,FALSE))</f>
        <v/>
      </c>
    </row>
    <row r="291" spans="4:12" x14ac:dyDescent="0.35">
      <c r="D291" s="63" t="str">
        <f>IF(ISBLANK(C291),"",VLOOKUP($C291,'Event Inputs'!$D$4:'Event Inputs'!$J$895,2,FALSE))</f>
        <v/>
      </c>
      <c r="E291" s="65" t="str">
        <f>IF(ISBLANK(C291),"",VLOOKUP($C291,'Event Inputs'!$D$4:'Event Inputs'!$J$895,4,FALSE))</f>
        <v/>
      </c>
      <c r="F291" s="63" t="str">
        <f>IF(ISBLANK(C291),"",VLOOKUP($C291,'Event Inputs'!$D$4:'Event Inputs'!$J$895,3,FALSE))</f>
        <v/>
      </c>
      <c r="H291" s="60" t="str">
        <f t="shared" si="10"/>
        <v xml:space="preserve"> </v>
      </c>
      <c r="I291" s="62"/>
      <c r="J291" s="63" t="str">
        <f>IF(ISBLANK(I291),"",VLOOKUP($I291,'Event Inputs'!$D$4:'Event Inputs'!$J$895,2,FALSE))</f>
        <v/>
      </c>
      <c r="K291" s="65" t="str">
        <f>IF(ISBLANK(I291),"",VLOOKUP($I291,'Event Inputs'!$D$4:'Event Inputs'!$J$895,4,FALSE))</f>
        <v/>
      </c>
      <c r="L291" s="63" t="str">
        <f>IF(ISBLANK(I291),"",VLOOKUP($I291,'Event Inputs'!$D$4:'Event Inputs'!$J$895,3,FALSE))</f>
        <v/>
      </c>
    </row>
    <row r="292" spans="4:12" x14ac:dyDescent="0.35">
      <c r="D292" s="63" t="str">
        <f>IF(ISBLANK(C292),"",VLOOKUP($C292,'Event Inputs'!$D$4:'Event Inputs'!$J$895,2,FALSE))</f>
        <v/>
      </c>
      <c r="E292" s="65" t="str">
        <f>IF(ISBLANK(C292),"",VLOOKUP($C292,'Event Inputs'!$D$4:'Event Inputs'!$J$895,4,FALSE))</f>
        <v/>
      </c>
      <c r="F292" s="63" t="str">
        <f>IF(ISBLANK(C292),"",VLOOKUP($C292,'Event Inputs'!$D$4:'Event Inputs'!$J$895,3,FALSE))</f>
        <v/>
      </c>
      <c r="H292" s="60" t="str">
        <f t="shared" si="10"/>
        <v xml:space="preserve"> </v>
      </c>
      <c r="I292" s="62"/>
      <c r="J292" s="63" t="str">
        <f>IF(ISBLANK(I292),"",VLOOKUP($I292,'Event Inputs'!$D$4:'Event Inputs'!$J$895,2,FALSE))</f>
        <v/>
      </c>
      <c r="K292" s="65" t="str">
        <f>IF(ISBLANK(I292),"",VLOOKUP($I292,'Event Inputs'!$D$4:'Event Inputs'!$J$895,4,FALSE))</f>
        <v/>
      </c>
      <c r="L292" s="63" t="str">
        <f>IF(ISBLANK(I292),"",VLOOKUP($I292,'Event Inputs'!$D$4:'Event Inputs'!$J$895,3,FALSE))</f>
        <v/>
      </c>
    </row>
    <row r="293" spans="4:12" x14ac:dyDescent="0.35">
      <c r="D293" s="63" t="str">
        <f>IF(ISBLANK(C293),"",VLOOKUP($C293,'Event Inputs'!$D$4:'Event Inputs'!$J$895,2,FALSE))</f>
        <v/>
      </c>
      <c r="E293" s="65" t="str">
        <f>IF(ISBLANK(C293),"",VLOOKUP($C293,'Event Inputs'!$D$4:'Event Inputs'!$J$895,4,FALSE))</f>
        <v/>
      </c>
      <c r="F293" s="63" t="str">
        <f>IF(ISBLANK(C293),"",VLOOKUP($C293,'Event Inputs'!$D$4:'Event Inputs'!$J$895,3,FALSE))</f>
        <v/>
      </c>
      <c r="H293" s="60" t="str">
        <f t="shared" si="10"/>
        <v xml:space="preserve"> </v>
      </c>
      <c r="I293" s="62"/>
      <c r="J293" s="63" t="str">
        <f>IF(ISBLANK(I293),"",VLOOKUP($I293,'Event Inputs'!$D$4:'Event Inputs'!$J$895,2,FALSE))</f>
        <v/>
      </c>
      <c r="K293" s="65" t="str">
        <f>IF(ISBLANK(I293),"",VLOOKUP($I293,'Event Inputs'!$D$4:'Event Inputs'!$J$895,4,FALSE))</f>
        <v/>
      </c>
      <c r="L293" s="63" t="str">
        <f>IF(ISBLANK(I293),"",VLOOKUP($I293,'Event Inputs'!$D$4:'Event Inputs'!$J$895,3,FALSE))</f>
        <v/>
      </c>
    </row>
    <row r="294" spans="4:12" x14ac:dyDescent="0.35">
      <c r="D294" s="63" t="str">
        <f>IF(ISBLANK(C294),"",VLOOKUP($C294,'Event Inputs'!$D$4:'Event Inputs'!$J$895,2,FALSE))</f>
        <v/>
      </c>
      <c r="E294" s="65" t="str">
        <f>IF(ISBLANK(C294),"",VLOOKUP($C294,'Event Inputs'!$D$4:'Event Inputs'!$J$895,4,FALSE))</f>
        <v/>
      </c>
      <c r="F294" s="63" t="str">
        <f>IF(ISBLANK(C294),"",VLOOKUP($C294,'Event Inputs'!$D$4:'Event Inputs'!$J$895,3,FALSE))</f>
        <v/>
      </c>
      <c r="J294" s="63" t="str">
        <f>IF(ISBLANK(I294),"",VLOOKUP($I294,'Event Inputs'!$D$4:'Event Inputs'!$J$895,2,FALSE))</f>
        <v/>
      </c>
      <c r="K294" s="65" t="str">
        <f>IF(ISBLANK(I294),"",VLOOKUP($I294,'Event Inputs'!$D$4:'Event Inputs'!$J$895,4,FALSE))</f>
        <v/>
      </c>
      <c r="L294" s="63" t="str">
        <f>IF(ISBLANK(I294),"",VLOOKUP($I294,'Event Inputs'!$D$4:'Event Inputs'!$J$895,5,FALSE))</f>
        <v/>
      </c>
    </row>
    <row r="295" spans="4:12" x14ac:dyDescent="0.35">
      <c r="D295" s="63" t="str">
        <f>IF(ISBLANK(C295),"",VLOOKUP($C295,'Event Inputs'!$D$4:'Event Inputs'!$J$895,2,FALSE))</f>
        <v/>
      </c>
      <c r="E295" s="65" t="str">
        <f>IF(ISBLANK(C295),"",VLOOKUP($C295,'Event Inputs'!$D$4:'Event Inputs'!$J$895,4,FALSE))</f>
        <v/>
      </c>
      <c r="F295" s="63" t="str">
        <f>IF(ISBLANK(C295),"",VLOOKUP($C295,'Event Inputs'!$D$4:'Event Inputs'!$J$895,3,FALSE))</f>
        <v/>
      </c>
      <c r="J295" s="63" t="str">
        <f>IF(ISBLANK(I295),"",VLOOKUP($I295,'Event Inputs'!$D$4:'Event Inputs'!$J$895,2,FALSE))</f>
        <v/>
      </c>
      <c r="K295" s="65" t="str">
        <f>IF(ISBLANK(I295),"",VLOOKUP($I295,'Event Inputs'!$D$4:'Event Inputs'!$J$895,4,FALSE))</f>
        <v/>
      </c>
      <c r="L295" s="63" t="str">
        <f>IF(ISBLANK(I295),"",VLOOKUP($I295,'Event Inputs'!$D$4:'Event Inputs'!$J$895,5,FALSE))</f>
        <v/>
      </c>
    </row>
    <row r="296" spans="4:12" x14ac:dyDescent="0.35">
      <c r="D296" s="63" t="str">
        <f>IF(ISBLANK(C296),"",VLOOKUP($C296,'Event Inputs'!$D$4:'Event Inputs'!$J$895,2,FALSE))</f>
        <v/>
      </c>
      <c r="E296" s="65" t="str">
        <f>IF(ISBLANK(C296),"",VLOOKUP($C296,'Event Inputs'!$D$4:'Event Inputs'!$J$895,4,FALSE))</f>
        <v/>
      </c>
      <c r="F296" s="63" t="str">
        <f>IF(ISBLANK(C296),"",VLOOKUP($C296,'Event Inputs'!$D$4:'Event Inputs'!$J$895,3,FALSE))</f>
        <v/>
      </c>
      <c r="J296" s="63" t="str">
        <f>IF(ISBLANK(I296),"",VLOOKUP($I296,'Event Inputs'!$D$4:'Event Inputs'!$J$895,2,FALSE))</f>
        <v/>
      </c>
      <c r="K296" s="65" t="str">
        <f>IF(ISBLANK(I296),"",VLOOKUP($I296,'Event Inputs'!$D$4:'Event Inputs'!$J$895,4,FALSE))</f>
        <v/>
      </c>
      <c r="L296" s="63" t="str">
        <f>IF(ISBLANK(I296),"",VLOOKUP($I296,'Event Inputs'!$D$4:'Event Inputs'!$J$895,5,FALSE))</f>
        <v/>
      </c>
    </row>
    <row r="297" spans="4:12" x14ac:dyDescent="0.35">
      <c r="D297" s="63" t="str">
        <f>IF(ISBLANK(C297),"",VLOOKUP($C297,'Event Inputs'!$D$4:'Event Inputs'!$J$895,2,FALSE))</f>
        <v/>
      </c>
      <c r="E297" s="65" t="str">
        <f>IF(ISBLANK(C297),"",VLOOKUP($C297,'Event Inputs'!$D$4:'Event Inputs'!$J$895,4,FALSE))</f>
        <v/>
      </c>
      <c r="F297" s="63" t="str">
        <f>IF(ISBLANK(C297),"",VLOOKUP($C297,'Event Inputs'!$D$4:'Event Inputs'!$J$895,3,FALSE))</f>
        <v/>
      </c>
      <c r="J297" s="63" t="str">
        <f>IF(ISBLANK(I297),"",VLOOKUP($I297,'Event Inputs'!$D$4:'Event Inputs'!$J$895,2,FALSE))</f>
        <v/>
      </c>
      <c r="K297" s="65" t="str">
        <f>IF(ISBLANK(I297),"",VLOOKUP($I297,'Event Inputs'!$D$4:'Event Inputs'!$J$895,4,FALSE))</f>
        <v/>
      </c>
      <c r="L297" s="63" t="str">
        <f>IF(ISBLANK(I297),"",VLOOKUP($I297,'Event Inputs'!$D$4:'Event Inputs'!$J$895,5,FALSE))</f>
        <v/>
      </c>
    </row>
    <row r="298" spans="4:12" x14ac:dyDescent="0.35">
      <c r="D298" s="63" t="str">
        <f>IF(ISBLANK(C298),"",VLOOKUP($C298,'Event Inputs'!$D$4:'Event Inputs'!$J$895,2,FALSE))</f>
        <v/>
      </c>
      <c r="E298" s="65" t="str">
        <f>IF(ISBLANK(C298),"",VLOOKUP($C298,'Event Inputs'!$D$4:'Event Inputs'!$J$895,4,FALSE))</f>
        <v/>
      </c>
      <c r="F298" s="63" t="str">
        <f>IF(ISBLANK(C298),"",VLOOKUP($C298,'Event Inputs'!$D$4:'Event Inputs'!$J$895,3,FALSE))</f>
        <v/>
      </c>
      <c r="J298" s="63" t="str">
        <f>IF(ISBLANK(I298),"",VLOOKUP($I298,'Event Inputs'!$D$4:'Event Inputs'!$J$895,2,FALSE))</f>
        <v/>
      </c>
      <c r="K298" s="65" t="str">
        <f>IF(ISBLANK(I298),"",VLOOKUP($I298,'Event Inputs'!$D$4:'Event Inputs'!$J$895,4,FALSE))</f>
        <v/>
      </c>
      <c r="L298" s="63" t="str">
        <f>IF(ISBLANK(I298),"",VLOOKUP($I298,'Event Inputs'!$D$4:'Event Inputs'!$J$895,5,FALSE))</f>
        <v/>
      </c>
    </row>
    <row r="299" spans="4:12" x14ac:dyDescent="0.35">
      <c r="D299" s="63" t="str">
        <f>IF(ISBLANK(C299),"",VLOOKUP($C299,'Event Inputs'!$D$4:'Event Inputs'!$J$895,2,FALSE))</f>
        <v/>
      </c>
      <c r="E299" s="65" t="str">
        <f>IF(ISBLANK(C299),"",VLOOKUP($C299,'Event Inputs'!$D$4:'Event Inputs'!$J$895,4,FALSE))</f>
        <v/>
      </c>
      <c r="F299" s="63" t="str">
        <f>IF(ISBLANK(C299),"",VLOOKUP($C299,'Event Inputs'!$D$4:'Event Inputs'!$J$895,3,FALSE))</f>
        <v/>
      </c>
      <c r="J299" s="63" t="str">
        <f>IF(ISBLANK(I299),"",VLOOKUP($I299,'Event Inputs'!$D$4:'Event Inputs'!$J$895,2,FALSE))</f>
        <v/>
      </c>
      <c r="K299" s="65" t="str">
        <f>IF(ISBLANK(I299),"",VLOOKUP($I299,'Event Inputs'!$D$4:'Event Inputs'!$J$895,4,FALSE))</f>
        <v/>
      </c>
      <c r="L299" s="63" t="str">
        <f>IF(ISBLANK(I299),"",VLOOKUP($I299,'Event Inputs'!$D$4:'Event Inputs'!$J$895,5,FALSE))</f>
        <v/>
      </c>
    </row>
    <row r="300" spans="4:12" x14ac:dyDescent="0.35">
      <c r="D300" s="63" t="str">
        <f>IF(ISBLANK(C300),"",VLOOKUP($C300,'Event Inputs'!$D$4:'Event Inputs'!$J$895,2,FALSE))</f>
        <v/>
      </c>
      <c r="E300" s="65" t="str">
        <f>IF(ISBLANK(C300),"",VLOOKUP($C300,'Event Inputs'!$D$4:'Event Inputs'!$J$895,4,FALSE))</f>
        <v/>
      </c>
      <c r="F300" s="63" t="str">
        <f>IF(ISBLANK(C300),"",VLOOKUP($C300,'Event Inputs'!$D$4:'Event Inputs'!$J$895,3,FALSE))</f>
        <v/>
      </c>
      <c r="J300" s="63" t="str">
        <f>IF(ISBLANK(I300),"",VLOOKUP($I300,'Event Inputs'!$D$4:'Event Inputs'!$J$895,2,FALSE))</f>
        <v/>
      </c>
      <c r="K300" s="65" t="str">
        <f>IF(ISBLANK(I300),"",VLOOKUP($I300,'Event Inputs'!$D$4:'Event Inputs'!$J$895,4,FALSE))</f>
        <v/>
      </c>
      <c r="L300" s="63" t="str">
        <f>IF(ISBLANK(I300),"",VLOOKUP($I300,'Event Inputs'!$D$4:'Event Inputs'!$J$895,5,FALSE))</f>
        <v/>
      </c>
    </row>
    <row r="301" spans="4:12" x14ac:dyDescent="0.35">
      <c r="D301" s="63" t="str">
        <f>IF(ISBLANK(C301),"",VLOOKUP($C301,'Event Inputs'!$D$4:'Event Inputs'!$J$895,2,FALSE))</f>
        <v/>
      </c>
      <c r="E301" s="65" t="str">
        <f>IF(ISBLANK(C301),"",VLOOKUP($C301,'Event Inputs'!$D$4:'Event Inputs'!$J$895,4,FALSE))</f>
        <v/>
      </c>
      <c r="F301" s="63" t="str">
        <f>IF(ISBLANK(C301),"",VLOOKUP($C301,'Event Inputs'!$D$4:'Event Inputs'!$J$895,3,FALSE))</f>
        <v/>
      </c>
      <c r="J301" s="63" t="str">
        <f>IF(ISBLANK(I301),"",VLOOKUP($I301,'Event Inputs'!$D$4:'Event Inputs'!$J$895,2,FALSE))</f>
        <v/>
      </c>
      <c r="K301" s="65" t="str">
        <f>IF(ISBLANK(I301),"",VLOOKUP($I301,'Event Inputs'!$D$4:'Event Inputs'!$J$895,4,FALSE))</f>
        <v/>
      </c>
      <c r="L301" s="63" t="str">
        <f>IF(ISBLANK(I301),"",VLOOKUP($I301,'Event Inputs'!$D$4:'Event Inputs'!$J$895,5,FALSE))</f>
        <v/>
      </c>
    </row>
    <row r="302" spans="4:12" x14ac:dyDescent="0.35">
      <c r="D302" s="63" t="str">
        <f>IF(ISBLANK(C302),"",VLOOKUP($C302,'Event Inputs'!$D$4:'Event Inputs'!$J$895,2,FALSE))</f>
        <v/>
      </c>
      <c r="E302" s="65" t="str">
        <f>IF(ISBLANK(C302),"",VLOOKUP($C302,'Event Inputs'!$D$4:'Event Inputs'!$J$895,4,FALSE))</f>
        <v/>
      </c>
      <c r="F302" s="63" t="str">
        <f>IF(ISBLANK(C302),"",VLOOKUP($C302,'Event Inputs'!$D$4:'Event Inputs'!$J$895,3,FALSE))</f>
        <v/>
      </c>
      <c r="J302" s="63" t="str">
        <f>IF(ISBLANK(I302),"",VLOOKUP($I302,'Event Inputs'!$D$4:'Event Inputs'!$J$895,2,FALSE))</f>
        <v/>
      </c>
      <c r="K302" s="65" t="str">
        <f>IF(ISBLANK(I302),"",VLOOKUP($I302,'Event Inputs'!$D$4:'Event Inputs'!$J$895,4,FALSE))</f>
        <v/>
      </c>
      <c r="L302" s="63" t="str">
        <f>IF(ISBLANK(I302),"",VLOOKUP($I302,'Event Inputs'!$D$4:'Event Inputs'!$J$895,5,FALSE))</f>
        <v/>
      </c>
    </row>
    <row r="303" spans="4:12" x14ac:dyDescent="0.35">
      <c r="D303" s="63" t="str">
        <f>IF(ISBLANK(C303),"",VLOOKUP($C303,'Event Inputs'!$D$4:'Event Inputs'!$J$895,2,FALSE))</f>
        <v/>
      </c>
      <c r="E303" s="65" t="str">
        <f>IF(ISBLANK(C303),"",VLOOKUP($C303,'Event Inputs'!$D$4:'Event Inputs'!$J$895,4,FALSE))</f>
        <v/>
      </c>
      <c r="F303" s="63" t="str">
        <f>IF(ISBLANK(C303),"",VLOOKUP($C303,'Event Inputs'!$D$4:'Event Inputs'!$J$895,3,FALSE))</f>
        <v/>
      </c>
      <c r="J303" s="63" t="str">
        <f>IF(ISBLANK(I303),"",VLOOKUP($I303,'Event Inputs'!$D$4:'Event Inputs'!$J$895,2,FALSE))</f>
        <v/>
      </c>
      <c r="K303" s="65" t="str">
        <f>IF(ISBLANK(I303),"",VLOOKUP($I303,'Event Inputs'!$D$4:'Event Inputs'!$J$895,4,FALSE))</f>
        <v/>
      </c>
      <c r="L303" s="63" t="str">
        <f>IF(ISBLANK(I303),"",VLOOKUP($I303,'Event Inputs'!$D$4:'Event Inputs'!$J$895,5,FALSE))</f>
        <v/>
      </c>
    </row>
    <row r="304" spans="4:12" x14ac:dyDescent="0.35">
      <c r="D304" s="63" t="str">
        <f>IF(ISBLANK(C304),"",VLOOKUP($C304,'Event Inputs'!$D$4:'Event Inputs'!$J$895,2,FALSE))</f>
        <v/>
      </c>
      <c r="E304" s="65" t="str">
        <f>IF(ISBLANK(C304),"",VLOOKUP($C304,'Event Inputs'!$D$4:'Event Inputs'!$J$895,4,FALSE))</f>
        <v/>
      </c>
      <c r="F304" s="63" t="str">
        <f>IF(ISBLANK(C304),"",VLOOKUP($C304,'Event Inputs'!$D$4:'Event Inputs'!$J$895,3,FALSE))</f>
        <v/>
      </c>
      <c r="J304" s="63" t="str">
        <f>IF(ISBLANK(I304),"",VLOOKUP($I304,'Event Inputs'!$D$4:'Event Inputs'!$J$895,2,FALSE))</f>
        <v/>
      </c>
      <c r="K304" s="65" t="str">
        <f>IF(ISBLANK(I304),"",VLOOKUP($I304,'Event Inputs'!$D$4:'Event Inputs'!$J$895,4,FALSE))</f>
        <v/>
      </c>
      <c r="L304" s="63" t="str">
        <f>IF(ISBLANK(I304),"",VLOOKUP($I304,'Event Inputs'!$D$4:'Event Inputs'!$J$895,5,FALSE))</f>
        <v/>
      </c>
    </row>
    <row r="305" spans="4:12" x14ac:dyDescent="0.35">
      <c r="D305" s="63" t="str">
        <f>IF(ISBLANK(C305),"",VLOOKUP($C305,'Event Inputs'!$D$4:'Event Inputs'!$J$895,2,FALSE))</f>
        <v/>
      </c>
      <c r="E305" s="65" t="str">
        <f>IF(ISBLANK(C305),"",VLOOKUP($C305,'Event Inputs'!$D$4:'Event Inputs'!$J$895,4,FALSE))</f>
        <v/>
      </c>
      <c r="F305" s="63" t="str">
        <f>IF(ISBLANK(C305),"",VLOOKUP($C305,'Event Inputs'!$D$4:'Event Inputs'!$J$895,3,FALSE))</f>
        <v/>
      </c>
      <c r="J305" s="63" t="str">
        <f>IF(ISBLANK(I305),"",VLOOKUP($I305,'Event Inputs'!$D$4:'Event Inputs'!$J$895,2,FALSE))</f>
        <v/>
      </c>
      <c r="K305" s="65" t="str">
        <f>IF(ISBLANK(I305),"",VLOOKUP($I305,'Event Inputs'!$D$4:'Event Inputs'!$J$895,4,FALSE))</f>
        <v/>
      </c>
      <c r="L305" s="63" t="str">
        <f>IF(ISBLANK(I305),"",VLOOKUP($I305,'Event Inputs'!$D$4:'Event Inputs'!$J$895,5,FALSE))</f>
        <v/>
      </c>
    </row>
    <row r="306" spans="4:12" x14ac:dyDescent="0.35">
      <c r="D306" s="63" t="str">
        <f>IF(ISBLANK(C306),"",VLOOKUP($C306,'Event Inputs'!$D$4:'Event Inputs'!$J$895,2,FALSE))</f>
        <v/>
      </c>
      <c r="E306" s="65" t="str">
        <f>IF(ISBLANK(C306),"",VLOOKUP($C306,'Event Inputs'!$D$4:'Event Inputs'!$J$895,4,FALSE))</f>
        <v/>
      </c>
      <c r="F306" s="63" t="str">
        <f>IF(ISBLANK(C306),"",VLOOKUP($C306,'Event Inputs'!$D$4:'Event Inputs'!$J$895,3,FALSE))</f>
        <v/>
      </c>
      <c r="J306" s="63" t="str">
        <f>IF(ISBLANK(I306),"",VLOOKUP($I306,'Event Inputs'!$D$4:'Event Inputs'!$J$895,2,FALSE))</f>
        <v/>
      </c>
      <c r="K306" s="65" t="str">
        <f>IF(ISBLANK(I306),"",VLOOKUP($I306,'Event Inputs'!$D$4:'Event Inputs'!$J$895,4,FALSE))</f>
        <v/>
      </c>
      <c r="L306" s="63" t="str">
        <f>IF(ISBLANK(I306),"",VLOOKUP($I306,'Event Inputs'!$D$4:'Event Inputs'!$J$895,5,FALSE))</f>
        <v/>
      </c>
    </row>
    <row r="307" spans="4:12" x14ac:dyDescent="0.35">
      <c r="D307" s="63" t="str">
        <f>IF(ISBLANK(C307),"",VLOOKUP($C307,'Event Inputs'!$D$4:'Event Inputs'!$J$895,2,FALSE))</f>
        <v/>
      </c>
      <c r="E307" s="65" t="str">
        <f>IF(ISBLANK(C307),"",VLOOKUP($C307,'Event Inputs'!$D$4:'Event Inputs'!$J$895,4,FALSE))</f>
        <v/>
      </c>
      <c r="F307" s="63" t="str">
        <f>IF(ISBLANK(C307),"",VLOOKUP($C307,'Event Inputs'!$D$4:'Event Inputs'!$J$895,3,FALSE))</f>
        <v/>
      </c>
      <c r="J307" s="63" t="str">
        <f>IF(ISBLANK(I307),"",VLOOKUP($I307,'Event Inputs'!$D$4:'Event Inputs'!$J$895,2,FALSE))</f>
        <v/>
      </c>
      <c r="K307" s="65" t="str">
        <f>IF(ISBLANK(I307),"",VLOOKUP($I307,'Event Inputs'!$D$4:'Event Inputs'!$J$895,4,FALSE))</f>
        <v/>
      </c>
      <c r="L307" s="63" t="str">
        <f>IF(ISBLANK(I307),"",VLOOKUP($I307,'Event Inputs'!$D$4:'Event Inputs'!$J$895,5,FALSE))</f>
        <v/>
      </c>
    </row>
    <row r="308" spans="4:12" x14ac:dyDescent="0.35">
      <c r="D308" s="63" t="str">
        <f>IF(ISBLANK(C308),"",VLOOKUP($C308,'Event Inputs'!$D$4:'Event Inputs'!$J$895,2,FALSE))</f>
        <v/>
      </c>
      <c r="E308" s="65" t="str">
        <f>IF(ISBLANK(C308),"",VLOOKUP($C308,'Event Inputs'!$D$4:'Event Inputs'!$J$895,4,FALSE))</f>
        <v/>
      </c>
      <c r="F308" s="63" t="str">
        <f>IF(ISBLANK(C308),"",VLOOKUP($C308,'Event Inputs'!$D$4:'Event Inputs'!$J$895,3,FALSE))</f>
        <v/>
      </c>
      <c r="J308" s="63" t="str">
        <f>IF(ISBLANK(I308),"",VLOOKUP($I308,'Event Inputs'!$D$4:'Event Inputs'!$J$895,2,FALSE))</f>
        <v/>
      </c>
      <c r="K308" s="65" t="str">
        <f>IF(ISBLANK(I308),"",VLOOKUP($I308,'Event Inputs'!$D$4:'Event Inputs'!$J$895,4,FALSE))</f>
        <v/>
      </c>
      <c r="L308" s="63" t="str">
        <f>IF(ISBLANK(I308),"",VLOOKUP($I308,'Event Inputs'!$D$4:'Event Inputs'!$J$895,5,FALSE))</f>
        <v/>
      </c>
    </row>
    <row r="309" spans="4:12" x14ac:dyDescent="0.35">
      <c r="D309" s="63" t="str">
        <f>IF(ISBLANK(C309),"",VLOOKUP($C309,'Event Inputs'!$D$4:'Event Inputs'!$J$895,2,FALSE))</f>
        <v/>
      </c>
      <c r="E309" s="65" t="str">
        <f>IF(ISBLANK(C309),"",VLOOKUP($C309,'Event Inputs'!$D$4:'Event Inputs'!$J$895,4,FALSE))</f>
        <v/>
      </c>
      <c r="F309" s="63" t="str">
        <f>IF(ISBLANK(C309),"",VLOOKUP($C309,'Event Inputs'!$D$4:'Event Inputs'!$J$895,3,FALSE))</f>
        <v/>
      </c>
      <c r="J309" s="63" t="str">
        <f>IF(ISBLANK(I309),"",VLOOKUP($I309,'Event Inputs'!$D$4:'Event Inputs'!$J$895,2,FALSE))</f>
        <v/>
      </c>
      <c r="K309" s="65" t="str">
        <f>IF(ISBLANK(I309),"",VLOOKUP($I309,'Event Inputs'!$D$4:'Event Inputs'!$J$895,4,FALSE))</f>
        <v/>
      </c>
      <c r="L309" s="63" t="str">
        <f>IF(ISBLANK(I309),"",VLOOKUP($I309,'Event Inputs'!$D$4:'Event Inputs'!$J$895,5,FALSE))</f>
        <v/>
      </c>
    </row>
    <row r="310" spans="4:12" x14ac:dyDescent="0.35">
      <c r="D310" s="63" t="str">
        <f>IF(ISBLANK(C310),"",VLOOKUP($C310,'Event Inputs'!$D$4:'Event Inputs'!$J$895,2,FALSE))</f>
        <v/>
      </c>
      <c r="E310" s="65" t="str">
        <f>IF(ISBLANK(C310),"",VLOOKUP($C310,'Event Inputs'!$D$4:'Event Inputs'!$J$895,4,FALSE))</f>
        <v/>
      </c>
      <c r="F310" s="63" t="str">
        <f>IF(ISBLANK(C310),"",VLOOKUP($C310,'Event Inputs'!$D$4:'Event Inputs'!$J$895,3,FALSE))</f>
        <v/>
      </c>
      <c r="J310" s="63" t="str">
        <f>IF(ISBLANK(I310),"",VLOOKUP($I310,'Event Inputs'!$D$4:'Event Inputs'!$J$895,2,FALSE))</f>
        <v/>
      </c>
      <c r="K310" s="65" t="str">
        <f>IF(ISBLANK(I310),"",VLOOKUP($I310,'Event Inputs'!$D$4:'Event Inputs'!$J$895,4,FALSE))</f>
        <v/>
      </c>
      <c r="L310" s="63" t="str">
        <f>IF(ISBLANK(I310),"",VLOOKUP($I310,'Event Inputs'!$D$4:'Event Inputs'!$J$895,5,FALSE))</f>
        <v/>
      </c>
    </row>
    <row r="311" spans="4:12" x14ac:dyDescent="0.35">
      <c r="D311" s="63" t="str">
        <f>IF(ISBLANK(C311),"",VLOOKUP($C311,'Event Inputs'!$D$4:'Event Inputs'!$J$895,2,FALSE))</f>
        <v/>
      </c>
      <c r="E311" s="65" t="str">
        <f>IF(ISBLANK(C311),"",VLOOKUP($C311,'Event Inputs'!$D$4:'Event Inputs'!$J$895,4,FALSE))</f>
        <v/>
      </c>
      <c r="F311" s="63" t="str">
        <f>IF(ISBLANK(C311),"",VLOOKUP($C311,'Event Inputs'!$D$4:'Event Inputs'!$J$895,3,FALSE))</f>
        <v/>
      </c>
      <c r="J311" s="63" t="str">
        <f>IF(ISBLANK(I311),"",VLOOKUP($I311,'Event Inputs'!$D$4:'Event Inputs'!$J$895,2,FALSE))</f>
        <v/>
      </c>
      <c r="K311" s="65" t="str">
        <f>IF(ISBLANK(I311),"",VLOOKUP($I311,'Event Inputs'!$D$4:'Event Inputs'!$J$895,4,FALSE))</f>
        <v/>
      </c>
      <c r="L311" s="63" t="str">
        <f>IF(ISBLANK(I311),"",VLOOKUP($I311,'Event Inputs'!$D$4:'Event Inputs'!$J$895,5,FALSE))</f>
        <v/>
      </c>
    </row>
    <row r="312" spans="4:12" x14ac:dyDescent="0.35">
      <c r="D312" s="63" t="str">
        <f>IF(ISBLANK(C312),"",VLOOKUP($C312,'Event Inputs'!$D$4:'Event Inputs'!$J$895,2,FALSE))</f>
        <v/>
      </c>
      <c r="E312" s="65" t="str">
        <f>IF(ISBLANK(C312),"",VLOOKUP($C312,'Event Inputs'!$D$4:'Event Inputs'!$J$895,4,FALSE))</f>
        <v/>
      </c>
      <c r="F312" s="63" t="str">
        <f>IF(ISBLANK(C312),"",VLOOKUP($C312,'Event Inputs'!$D$4:'Event Inputs'!$J$895,3,FALSE))</f>
        <v/>
      </c>
      <c r="J312" s="63" t="str">
        <f>IF(ISBLANK(I312),"",VLOOKUP($I312,'Event Inputs'!$D$4:'Event Inputs'!$J$895,2,FALSE))</f>
        <v/>
      </c>
      <c r="K312" s="65" t="str">
        <f>IF(ISBLANK(I312),"",VLOOKUP($I312,'Event Inputs'!$D$4:'Event Inputs'!$J$895,4,FALSE))</f>
        <v/>
      </c>
      <c r="L312" s="63" t="str">
        <f>IF(ISBLANK(I312),"",VLOOKUP($I312,'Event Inputs'!$D$4:'Event Inputs'!$J$895,5,FALSE))</f>
        <v/>
      </c>
    </row>
    <row r="313" spans="4:12" x14ac:dyDescent="0.35">
      <c r="D313" s="63" t="str">
        <f>IF(ISBLANK(C313),"",VLOOKUP($C313,'Event Inputs'!$D$4:'Event Inputs'!$J$895,2,FALSE))</f>
        <v/>
      </c>
      <c r="E313" s="65" t="str">
        <f>IF(ISBLANK(C313),"",VLOOKUP($C313,'Event Inputs'!$D$4:'Event Inputs'!$J$895,4,FALSE))</f>
        <v/>
      </c>
      <c r="F313" s="63" t="str">
        <f>IF(ISBLANK(C313),"",VLOOKUP($C313,'Event Inputs'!$D$4:'Event Inputs'!$J$895,3,FALSE))</f>
        <v/>
      </c>
      <c r="J313" s="63" t="str">
        <f>IF(ISBLANK(I313),"",VLOOKUP($I313,'Event Inputs'!$D$4:'Event Inputs'!$J$895,2,FALSE))</f>
        <v/>
      </c>
      <c r="K313" s="65" t="str">
        <f>IF(ISBLANK(I313),"",VLOOKUP($I313,'Event Inputs'!$D$4:'Event Inputs'!$J$895,4,FALSE))</f>
        <v/>
      </c>
      <c r="L313" s="63" t="str">
        <f>IF(ISBLANK(I313),"",VLOOKUP($I313,'Event Inputs'!$D$4:'Event Inputs'!$J$895,5,FALSE))</f>
        <v/>
      </c>
    </row>
    <row r="314" spans="4:12" x14ac:dyDescent="0.35">
      <c r="D314" s="63" t="str">
        <f>IF(ISBLANK(C314),"",VLOOKUP($C314,'Event Inputs'!$D$4:'Event Inputs'!$J$895,2,FALSE))</f>
        <v/>
      </c>
      <c r="E314" s="65" t="str">
        <f>IF(ISBLANK(C314),"",VLOOKUP($C314,'Event Inputs'!$D$4:'Event Inputs'!$J$895,4,FALSE))</f>
        <v/>
      </c>
      <c r="F314" s="63" t="str">
        <f>IF(ISBLANK(C314),"",VLOOKUP($C314,'Event Inputs'!$D$4:'Event Inputs'!$J$895,3,FALSE))</f>
        <v/>
      </c>
      <c r="J314" s="63" t="str">
        <f>IF(ISBLANK(I314),"",VLOOKUP($I314,'Event Inputs'!$D$4:'Event Inputs'!$J$895,2,FALSE))</f>
        <v/>
      </c>
      <c r="K314" s="65" t="str">
        <f>IF(ISBLANK(I314),"",VLOOKUP($I314,'Event Inputs'!$D$4:'Event Inputs'!$J$895,4,FALSE))</f>
        <v/>
      </c>
      <c r="L314" s="63" t="str">
        <f>IF(ISBLANK(I314),"",VLOOKUP($I314,'Event Inputs'!$D$4:'Event Inputs'!$J$895,5,FALSE))</f>
        <v/>
      </c>
    </row>
    <row r="315" spans="4:12" x14ac:dyDescent="0.35">
      <c r="D315" s="63" t="str">
        <f>IF(ISBLANK(C315),"",VLOOKUP($C315,'Event Inputs'!$D$4:'Event Inputs'!$J$895,2,FALSE))</f>
        <v/>
      </c>
      <c r="E315" s="65" t="str">
        <f>IF(ISBLANK(C315),"",VLOOKUP($C315,'Event Inputs'!$D$4:'Event Inputs'!$J$895,4,FALSE))</f>
        <v/>
      </c>
      <c r="F315" s="63" t="str">
        <f>IF(ISBLANK(C315),"",VLOOKUP($C315,'Event Inputs'!$D$4:'Event Inputs'!$J$895,3,FALSE))</f>
        <v/>
      </c>
      <c r="J315" s="63" t="str">
        <f>IF(ISBLANK(I315),"",VLOOKUP($I315,'Event Inputs'!$D$4:'Event Inputs'!$J$895,2,FALSE))</f>
        <v/>
      </c>
      <c r="K315" s="65" t="str">
        <f>IF(ISBLANK(I315),"",VLOOKUP($I315,'Event Inputs'!$D$4:'Event Inputs'!$J$895,4,FALSE))</f>
        <v/>
      </c>
      <c r="L315" s="63" t="str">
        <f>IF(ISBLANK(I315),"",VLOOKUP($I315,'Event Inputs'!$D$4:'Event Inputs'!$J$895,5,FALSE))</f>
        <v/>
      </c>
    </row>
    <row r="316" spans="4:12" x14ac:dyDescent="0.35">
      <c r="D316" s="63" t="str">
        <f>IF(ISBLANK(C316),"",VLOOKUP($C316,'Event Inputs'!$D$4:'Event Inputs'!$J$895,2,FALSE))</f>
        <v/>
      </c>
      <c r="E316" s="65" t="str">
        <f>IF(ISBLANK(C316),"",VLOOKUP($C316,'Event Inputs'!$D$4:'Event Inputs'!$J$895,4,FALSE))</f>
        <v/>
      </c>
      <c r="F316" s="63" t="str">
        <f>IF(ISBLANK(C316),"",VLOOKUP($C316,'Event Inputs'!$D$4:'Event Inputs'!$J$895,3,FALSE))</f>
        <v/>
      </c>
      <c r="J316" s="63" t="str">
        <f>IF(ISBLANK(I316),"",VLOOKUP($I316,'Event Inputs'!$D$4:'Event Inputs'!$J$895,2,FALSE))</f>
        <v/>
      </c>
      <c r="K316" s="65" t="str">
        <f>IF(ISBLANK(I316),"",VLOOKUP($I316,'Event Inputs'!$D$4:'Event Inputs'!$J$895,4,FALSE))</f>
        <v/>
      </c>
      <c r="L316" s="63" t="str">
        <f>IF(ISBLANK(I316),"",VLOOKUP($I316,'Event Inputs'!$D$4:'Event Inputs'!$J$895,5,FALSE))</f>
        <v/>
      </c>
    </row>
    <row r="317" spans="4:12" x14ac:dyDescent="0.35">
      <c r="D317" s="63" t="str">
        <f>IF(ISBLANK(C317),"",VLOOKUP($C317,'Event Inputs'!$D$4:'Event Inputs'!$J$895,2,FALSE))</f>
        <v/>
      </c>
      <c r="E317" s="65" t="str">
        <f>IF(ISBLANK(C317),"",VLOOKUP($C317,'Event Inputs'!$D$4:'Event Inputs'!$J$895,4,FALSE))</f>
        <v/>
      </c>
      <c r="F317" s="63" t="str">
        <f>IF(ISBLANK(C317),"",VLOOKUP($C317,'Event Inputs'!$D$4:'Event Inputs'!$J$895,3,FALSE))</f>
        <v/>
      </c>
      <c r="J317" s="63" t="str">
        <f>IF(ISBLANK(I317),"",VLOOKUP($I317,'Event Inputs'!$D$4:'Event Inputs'!$J$895,2,FALSE))</f>
        <v/>
      </c>
      <c r="K317" s="65" t="str">
        <f>IF(ISBLANK(I317),"",VLOOKUP($I317,'Event Inputs'!$D$4:'Event Inputs'!$J$895,4,FALSE))</f>
        <v/>
      </c>
      <c r="L317" s="63" t="str">
        <f>IF(ISBLANK(I317),"",VLOOKUP($I317,'Event Inputs'!$D$4:'Event Inputs'!$J$895,5,FALSE))</f>
        <v/>
      </c>
    </row>
    <row r="318" spans="4:12" x14ac:dyDescent="0.35">
      <c r="D318" s="63" t="str">
        <f>IF(ISBLANK(C318),"",VLOOKUP($C318,'Event Inputs'!$D$4:'Event Inputs'!$J$895,2,FALSE))</f>
        <v/>
      </c>
      <c r="E318" s="65" t="str">
        <f>IF(ISBLANK(C318),"",VLOOKUP($C318,'Event Inputs'!$D$4:'Event Inputs'!$J$895,4,FALSE))</f>
        <v/>
      </c>
      <c r="F318" s="63" t="str">
        <f>IF(ISBLANK(C318),"",VLOOKUP($C318,'Event Inputs'!$D$4:'Event Inputs'!$J$895,3,FALSE))</f>
        <v/>
      </c>
      <c r="J318" s="63" t="str">
        <f>IF(ISBLANK(I318),"",VLOOKUP($I318,'Event Inputs'!$D$4:'Event Inputs'!$J$895,2,FALSE))</f>
        <v/>
      </c>
      <c r="K318" s="65" t="str">
        <f>IF(ISBLANK(I318),"",VLOOKUP($I318,'Event Inputs'!$D$4:'Event Inputs'!$J$895,4,FALSE))</f>
        <v/>
      </c>
      <c r="L318" s="63" t="str">
        <f>IF(ISBLANK(I318),"",VLOOKUP($I318,'Event Inputs'!$D$4:'Event Inputs'!$J$895,5,FALSE))</f>
        <v/>
      </c>
    </row>
    <row r="319" spans="4:12" x14ac:dyDescent="0.35">
      <c r="D319" s="63" t="str">
        <f>IF(ISBLANK(C319),"",VLOOKUP($C319,'Event Inputs'!$D$4:'Event Inputs'!$J$895,2,FALSE))</f>
        <v/>
      </c>
      <c r="E319" s="65" t="str">
        <f>IF(ISBLANK(C319),"",VLOOKUP($C319,'Event Inputs'!$D$4:'Event Inputs'!$J$895,4,FALSE))</f>
        <v/>
      </c>
      <c r="F319" s="63" t="str">
        <f>IF(ISBLANK(C319),"",VLOOKUP($C319,'Event Inputs'!$D$4:'Event Inputs'!$J$895,3,FALSE))</f>
        <v/>
      </c>
      <c r="J319" s="63" t="str">
        <f>IF(ISBLANK(I319),"",VLOOKUP($I319,'Event Inputs'!$D$4:'Event Inputs'!$J$895,2,FALSE))</f>
        <v/>
      </c>
      <c r="K319" s="65" t="str">
        <f>IF(ISBLANK(I319),"",VLOOKUP($I319,'Event Inputs'!$D$4:'Event Inputs'!$J$895,4,FALSE))</f>
        <v/>
      </c>
      <c r="L319" s="63" t="str">
        <f>IF(ISBLANK(I319),"",VLOOKUP($I319,'Event Inputs'!$D$4:'Event Inputs'!$J$895,5,FALSE))</f>
        <v/>
      </c>
    </row>
    <row r="320" spans="4:12" x14ac:dyDescent="0.35">
      <c r="D320" s="63" t="str">
        <f>IF(ISBLANK(C320),"",VLOOKUP($C320,'Event Inputs'!$D$4:'Event Inputs'!$J$895,2,FALSE))</f>
        <v/>
      </c>
      <c r="E320" s="65" t="str">
        <f>IF(ISBLANK(C320),"",VLOOKUP($C320,'Event Inputs'!$D$4:'Event Inputs'!$J$895,4,FALSE))</f>
        <v/>
      </c>
      <c r="F320" s="63" t="str">
        <f>IF(ISBLANK(C320),"",VLOOKUP($C320,'Event Inputs'!$D$4:'Event Inputs'!$J$895,3,FALSE))</f>
        <v/>
      </c>
      <c r="J320" s="63" t="str">
        <f>IF(ISBLANK(I320),"",VLOOKUP($I320,'Event Inputs'!$D$4:'Event Inputs'!$J$895,2,FALSE))</f>
        <v/>
      </c>
      <c r="K320" s="65" t="str">
        <f>IF(ISBLANK(I320),"",VLOOKUP($I320,'Event Inputs'!$D$4:'Event Inputs'!$J$895,4,FALSE))</f>
        <v/>
      </c>
      <c r="L320" s="63" t="str">
        <f>IF(ISBLANK(I320),"",VLOOKUP($I320,'Event Inputs'!$D$4:'Event Inputs'!$J$895,5,FALSE))</f>
        <v/>
      </c>
    </row>
    <row r="321" spans="4:12" x14ac:dyDescent="0.35">
      <c r="D321" s="63" t="str">
        <f>IF(ISBLANK(C321),"",VLOOKUP($C321,'Event Inputs'!$D$4:'Event Inputs'!$J$895,2,FALSE))</f>
        <v/>
      </c>
      <c r="E321" s="65" t="str">
        <f>IF(ISBLANK(C321),"",VLOOKUP($C321,'Event Inputs'!$D$4:'Event Inputs'!$J$895,4,FALSE))</f>
        <v/>
      </c>
      <c r="F321" s="63" t="str">
        <f>IF(ISBLANK(C321),"",VLOOKUP($C321,'Event Inputs'!$D$4:'Event Inputs'!$J$895,3,FALSE))</f>
        <v/>
      </c>
      <c r="J321" s="63" t="str">
        <f>IF(ISBLANK(I321),"",VLOOKUP($I321,'Event Inputs'!$D$4:'Event Inputs'!$J$895,2,FALSE))</f>
        <v/>
      </c>
      <c r="K321" s="65" t="str">
        <f>IF(ISBLANK(I321),"",VLOOKUP($I321,'Event Inputs'!$D$4:'Event Inputs'!$J$895,4,FALSE))</f>
        <v/>
      </c>
      <c r="L321" s="63" t="str">
        <f>IF(ISBLANK(I321),"",VLOOKUP($I321,'Event Inputs'!$D$4:'Event Inputs'!$J$895,5,FALSE))</f>
        <v/>
      </c>
    </row>
    <row r="322" spans="4:12" x14ac:dyDescent="0.35">
      <c r="D322" s="63" t="str">
        <f>IF(ISBLANK(C322),"",VLOOKUP($C322,'Event Inputs'!$D$4:'Event Inputs'!$J$895,2,FALSE))</f>
        <v/>
      </c>
      <c r="E322" s="65" t="str">
        <f>IF(ISBLANK(C322),"",VLOOKUP($C322,'Event Inputs'!$D$4:'Event Inputs'!$J$895,4,FALSE))</f>
        <v/>
      </c>
      <c r="F322" s="63" t="str">
        <f>IF(ISBLANK(C322),"",VLOOKUP($C322,'Event Inputs'!$D$4:'Event Inputs'!$J$895,3,FALSE))</f>
        <v/>
      </c>
      <c r="J322" s="63" t="str">
        <f>IF(ISBLANK(I322),"",VLOOKUP($I322,'Event Inputs'!$D$4:'Event Inputs'!$J$895,2,FALSE))</f>
        <v/>
      </c>
      <c r="K322" s="65" t="str">
        <f>IF(ISBLANK(I322),"",VLOOKUP($I322,'Event Inputs'!$D$4:'Event Inputs'!$J$895,4,FALSE))</f>
        <v/>
      </c>
      <c r="L322" s="63" t="str">
        <f>IF(ISBLANK(I322),"",VLOOKUP($I322,'Event Inputs'!$D$4:'Event Inputs'!$J$895,5,FALSE))</f>
        <v/>
      </c>
    </row>
    <row r="323" spans="4:12" x14ac:dyDescent="0.35">
      <c r="D323" s="63" t="str">
        <f>IF(ISBLANK(C323),"",VLOOKUP($C323,'Event Inputs'!$D$4:'Event Inputs'!$J$895,2,FALSE))</f>
        <v/>
      </c>
      <c r="E323" s="65" t="str">
        <f>IF(ISBLANK(C323),"",VLOOKUP($C323,'Event Inputs'!$D$4:'Event Inputs'!$J$895,4,FALSE))</f>
        <v/>
      </c>
      <c r="F323" s="63" t="str">
        <f>IF(ISBLANK(C323),"",VLOOKUP($C323,'Event Inputs'!$D$4:'Event Inputs'!$J$895,3,FALSE))</f>
        <v/>
      </c>
      <c r="J323" s="63" t="str">
        <f>IF(ISBLANK(I323),"",VLOOKUP($I323,'Event Inputs'!$D$4:'Event Inputs'!$J$895,2,FALSE))</f>
        <v/>
      </c>
      <c r="K323" s="65" t="str">
        <f>IF(ISBLANK(I323),"",VLOOKUP($I323,'Event Inputs'!$D$4:'Event Inputs'!$J$895,4,FALSE))</f>
        <v/>
      </c>
      <c r="L323" s="63" t="str">
        <f>IF(ISBLANK(I323),"",VLOOKUP($I323,'Event Inputs'!$D$4:'Event Inputs'!$J$895,5,FALSE))</f>
        <v/>
      </c>
    </row>
    <row r="324" spans="4:12" x14ac:dyDescent="0.35">
      <c r="D324" s="63" t="str">
        <f>IF(ISBLANK(C324),"",VLOOKUP($C324,'Event Inputs'!$D$4:'Event Inputs'!$J$895,2,FALSE))</f>
        <v/>
      </c>
      <c r="E324" s="65" t="str">
        <f>IF(ISBLANK(C324),"",VLOOKUP($C324,'Event Inputs'!$D$4:'Event Inputs'!$J$895,4,FALSE))</f>
        <v/>
      </c>
      <c r="F324" s="63" t="str">
        <f>IF(ISBLANK(C324),"",VLOOKUP($C324,'Event Inputs'!$D$4:'Event Inputs'!$J$895,3,FALSE))</f>
        <v/>
      </c>
      <c r="J324" s="63" t="str">
        <f>IF(ISBLANK(I324),"",VLOOKUP($I324,'Event Inputs'!$D$4:'Event Inputs'!$J$895,2,FALSE))</f>
        <v/>
      </c>
      <c r="K324" s="65" t="str">
        <f>IF(ISBLANK(I324),"",VLOOKUP($I324,'Event Inputs'!$D$4:'Event Inputs'!$J$895,4,FALSE))</f>
        <v/>
      </c>
      <c r="L324" s="63" t="str">
        <f>IF(ISBLANK(I324),"",VLOOKUP($I324,'Event Inputs'!$D$4:'Event Inputs'!$J$895,5,FALSE))</f>
        <v/>
      </c>
    </row>
    <row r="325" spans="4:12" x14ac:dyDescent="0.35">
      <c r="D325" s="63" t="str">
        <f>IF(ISBLANK(C325),"",VLOOKUP($C325,'Event Inputs'!$D$4:'Event Inputs'!$J$895,2,FALSE))</f>
        <v/>
      </c>
      <c r="E325" s="65" t="str">
        <f>IF(ISBLANK(C325),"",VLOOKUP($C325,'Event Inputs'!$D$4:'Event Inputs'!$J$895,4,FALSE))</f>
        <v/>
      </c>
      <c r="F325" s="63" t="str">
        <f>IF(ISBLANK(C325),"",VLOOKUP($C325,'Event Inputs'!$D$4:'Event Inputs'!$J$895,3,FALSE))</f>
        <v/>
      </c>
      <c r="J325" s="63" t="str">
        <f>IF(ISBLANK(I325),"",VLOOKUP($I325,'Event Inputs'!$D$4:'Event Inputs'!$J$895,2,FALSE))</f>
        <v/>
      </c>
      <c r="K325" s="65" t="str">
        <f>IF(ISBLANK(I325),"",VLOOKUP($I325,'Event Inputs'!$D$4:'Event Inputs'!$J$895,4,FALSE))</f>
        <v/>
      </c>
      <c r="L325" s="63" t="str">
        <f>IF(ISBLANK(I325),"",VLOOKUP($I325,'Event Inputs'!$D$4:'Event Inputs'!$J$895,5,FALSE))</f>
        <v/>
      </c>
    </row>
    <row r="326" spans="4:12" x14ac:dyDescent="0.35">
      <c r="D326" s="63" t="str">
        <f>IF(ISBLANK(C326),"",VLOOKUP($C326,'Event Inputs'!$D$4:'Event Inputs'!$J$895,2,FALSE))</f>
        <v/>
      </c>
      <c r="E326" s="65" t="str">
        <f>IF(ISBLANK(C326),"",VLOOKUP($C326,'Event Inputs'!$D$4:'Event Inputs'!$J$895,4,FALSE))</f>
        <v/>
      </c>
      <c r="F326" s="63" t="str">
        <f>IF(ISBLANK(C326),"",VLOOKUP($C326,'Event Inputs'!$D$4:'Event Inputs'!$J$895,3,FALSE))</f>
        <v/>
      </c>
      <c r="J326" s="63" t="str">
        <f>IF(ISBLANK(I326),"",VLOOKUP($I326,'Event Inputs'!$D$4:'Event Inputs'!$J$895,2,FALSE))</f>
        <v/>
      </c>
      <c r="K326" s="65" t="str">
        <f>IF(ISBLANK(I326),"",VLOOKUP($I326,'Event Inputs'!$D$4:'Event Inputs'!$J$895,4,FALSE))</f>
        <v/>
      </c>
      <c r="L326" s="63" t="str">
        <f>IF(ISBLANK(I326),"",VLOOKUP($I326,'Event Inputs'!$D$4:'Event Inputs'!$J$895,5,FALSE))</f>
        <v/>
      </c>
    </row>
    <row r="327" spans="4:12" x14ac:dyDescent="0.35">
      <c r="D327" s="63" t="str">
        <f>IF(ISBLANK(C327),"",VLOOKUP($C327,'Event Inputs'!$D$4:'Event Inputs'!$J$895,2,FALSE))</f>
        <v/>
      </c>
      <c r="E327" s="65" t="str">
        <f>IF(ISBLANK(C327),"",VLOOKUP($C327,'Event Inputs'!$D$4:'Event Inputs'!$J$895,4,FALSE))</f>
        <v/>
      </c>
      <c r="F327" s="63" t="str">
        <f>IF(ISBLANK(C327),"",VLOOKUP($C327,'Event Inputs'!$D$4:'Event Inputs'!$J$895,3,FALSE))</f>
        <v/>
      </c>
      <c r="J327" s="63" t="str">
        <f>IF(ISBLANK(I327),"",VLOOKUP($I327,'Event Inputs'!$D$4:'Event Inputs'!$J$895,2,FALSE))</f>
        <v/>
      </c>
      <c r="K327" s="65" t="str">
        <f>IF(ISBLANK(I327),"",VLOOKUP($I327,'Event Inputs'!$D$4:'Event Inputs'!$J$895,4,FALSE))</f>
        <v/>
      </c>
      <c r="L327" s="63" t="str">
        <f>IF(ISBLANK(I327),"",VLOOKUP($I327,'Event Inputs'!$D$4:'Event Inputs'!$J$895,5,FALSE))</f>
        <v/>
      </c>
    </row>
    <row r="328" spans="4:12" x14ac:dyDescent="0.35">
      <c r="D328" s="63" t="str">
        <f>IF(ISBLANK(C328),"",VLOOKUP($C328,'Event Inputs'!$D$4:'Event Inputs'!$J$895,2,FALSE))</f>
        <v/>
      </c>
      <c r="E328" s="65" t="str">
        <f>IF(ISBLANK(C328),"",VLOOKUP($C328,'Event Inputs'!$D$4:'Event Inputs'!$J$895,4,FALSE))</f>
        <v/>
      </c>
      <c r="F328" s="63" t="str">
        <f>IF(ISBLANK(C328),"",VLOOKUP($C328,'Event Inputs'!$D$4:'Event Inputs'!$J$895,3,FALSE))</f>
        <v/>
      </c>
      <c r="J328" s="63" t="str">
        <f>IF(ISBLANK(I328),"",VLOOKUP($I328,'Event Inputs'!$D$4:'Event Inputs'!$J$895,2,FALSE))</f>
        <v/>
      </c>
      <c r="K328" s="65" t="str">
        <f>IF(ISBLANK(I328),"",VLOOKUP($I328,'Event Inputs'!$D$4:'Event Inputs'!$J$895,4,FALSE))</f>
        <v/>
      </c>
      <c r="L328" s="63" t="str">
        <f>IF(ISBLANK(I328),"",VLOOKUP($I328,'Event Inputs'!$D$4:'Event Inputs'!$J$895,5,FALSE))</f>
        <v/>
      </c>
    </row>
    <row r="329" spans="4:12" x14ac:dyDescent="0.35">
      <c r="D329" s="63" t="str">
        <f>IF(ISBLANK(C329),"",VLOOKUP($C329,'Event Inputs'!$D$4:'Event Inputs'!$J$895,2,FALSE))</f>
        <v/>
      </c>
      <c r="E329" s="65" t="str">
        <f>IF(ISBLANK(C329),"",VLOOKUP($C329,'Event Inputs'!$D$4:'Event Inputs'!$J$895,4,FALSE))</f>
        <v/>
      </c>
      <c r="F329" s="63" t="str">
        <f>IF(ISBLANK(C329),"",VLOOKUP($C329,'Event Inputs'!$D$4:'Event Inputs'!$J$895,3,FALSE))</f>
        <v/>
      </c>
      <c r="J329" s="63" t="str">
        <f>IF(ISBLANK(I329),"",VLOOKUP($I329,'Event Inputs'!$D$4:'Event Inputs'!$J$895,2,FALSE))</f>
        <v/>
      </c>
      <c r="K329" s="65" t="str">
        <f>IF(ISBLANK(I329),"",VLOOKUP($I329,'Event Inputs'!$D$4:'Event Inputs'!$J$895,4,FALSE))</f>
        <v/>
      </c>
      <c r="L329" s="63" t="str">
        <f>IF(ISBLANK(I329),"",VLOOKUP($I329,'Event Inputs'!$D$4:'Event Inputs'!$J$895,5,FALSE))</f>
        <v/>
      </c>
    </row>
    <row r="330" spans="4:12" x14ac:dyDescent="0.35">
      <c r="D330" s="63" t="str">
        <f>IF(ISBLANK(C330),"",VLOOKUP($C330,'Event Inputs'!$D$4:'Event Inputs'!$J$895,2,FALSE))</f>
        <v/>
      </c>
      <c r="E330" s="65" t="str">
        <f>IF(ISBLANK(C330),"",VLOOKUP($C330,'Event Inputs'!$D$4:'Event Inputs'!$J$895,4,FALSE))</f>
        <v/>
      </c>
      <c r="F330" s="63" t="str">
        <f>IF(ISBLANK(C330),"",VLOOKUP($C330,'Event Inputs'!$D$4:'Event Inputs'!$J$895,3,FALSE))</f>
        <v/>
      </c>
      <c r="J330" s="63" t="str">
        <f>IF(ISBLANK(I330),"",VLOOKUP($I330,'Event Inputs'!$D$4:'Event Inputs'!$J$895,2,FALSE))</f>
        <v/>
      </c>
      <c r="K330" s="65" t="str">
        <f>IF(ISBLANK(I330),"",VLOOKUP($I330,'Event Inputs'!$D$4:'Event Inputs'!$J$895,4,FALSE))</f>
        <v/>
      </c>
      <c r="L330" s="63" t="str">
        <f>IF(ISBLANK(I330),"",VLOOKUP($I330,'Event Inputs'!$D$4:'Event Inputs'!$J$895,5,FALSE))</f>
        <v/>
      </c>
    </row>
    <row r="331" spans="4:12" x14ac:dyDescent="0.35">
      <c r="D331" s="63" t="str">
        <f>IF(ISBLANK(C331),"",VLOOKUP($C331,'Event Inputs'!$D$4:'Event Inputs'!$J$895,2,FALSE))</f>
        <v/>
      </c>
      <c r="E331" s="65" t="str">
        <f>IF(ISBLANK(C331),"",VLOOKUP($C331,'Event Inputs'!$D$4:'Event Inputs'!$J$895,4,FALSE))</f>
        <v/>
      </c>
      <c r="F331" s="63" t="str">
        <f>IF(ISBLANK(C331),"",VLOOKUP($C331,'Event Inputs'!$D$4:'Event Inputs'!$J$895,3,FALSE))</f>
        <v/>
      </c>
    </row>
    <row r="332" spans="4:12" x14ac:dyDescent="0.35">
      <c r="D332" s="63" t="str">
        <f>IF(ISBLANK(C332),"",VLOOKUP($C332,'Event Inputs'!$D$4:'Event Inputs'!$J$895,2,FALSE))</f>
        <v/>
      </c>
      <c r="E332" s="65" t="str">
        <f>IF(ISBLANK(C332),"",VLOOKUP($C332,'Event Inputs'!$D$4:'Event Inputs'!$J$895,4,FALSE))</f>
        <v/>
      </c>
      <c r="F332" s="63" t="str">
        <f>IF(ISBLANK(C332),"",VLOOKUP($C332,'Event Inputs'!$D$4:'Event Inputs'!$J$895,3,FALSE))</f>
        <v/>
      </c>
    </row>
    <row r="333" spans="4:12" x14ac:dyDescent="0.35">
      <c r="D333" s="63" t="str">
        <f>IF(ISBLANK(C333),"",VLOOKUP($C333,'Event Inputs'!$D$4:'Event Inputs'!$J$895,2,FALSE))</f>
        <v/>
      </c>
      <c r="E333" s="65" t="str">
        <f>IF(ISBLANK(C333),"",VLOOKUP($C333,'Event Inputs'!$D$4:'Event Inputs'!$J$895,4,FALSE))</f>
        <v/>
      </c>
      <c r="F333" s="63" t="str">
        <f>IF(ISBLANK(C333),"",VLOOKUP($C333,'Event Inputs'!$D$4:'Event Inputs'!$J$895,3,FALSE))</f>
        <v/>
      </c>
    </row>
    <row r="334" spans="4:12" x14ac:dyDescent="0.35">
      <c r="D334" s="63" t="str">
        <f>IF(ISBLANK(C334),"",VLOOKUP($C334,'Event Inputs'!$D$4:'Event Inputs'!$J$895,2,FALSE))</f>
        <v/>
      </c>
      <c r="E334" s="65" t="str">
        <f>IF(ISBLANK(C334),"",VLOOKUP($C334,'Event Inputs'!$D$4:'Event Inputs'!$J$895,4,FALSE))</f>
        <v/>
      </c>
      <c r="F334" s="63" t="str">
        <f>IF(ISBLANK(C334),"",VLOOKUP($C334,'Event Inputs'!$D$4:'Event Inputs'!$J$895,3,FALSE))</f>
        <v/>
      </c>
    </row>
    <row r="335" spans="4:12" x14ac:dyDescent="0.35">
      <c r="D335" s="63" t="str">
        <f>IF(ISBLANK(C335),"",VLOOKUP($C335,'Event Inputs'!$D$4:'Event Inputs'!$J$895,2,FALSE))</f>
        <v/>
      </c>
      <c r="E335" s="65" t="str">
        <f>IF(ISBLANK(C335),"",VLOOKUP($C335,'Event Inputs'!$D$4:'Event Inputs'!$J$895,4,FALSE))</f>
        <v/>
      </c>
      <c r="F335" s="63" t="str">
        <f>IF(ISBLANK(C335),"",VLOOKUP($C335,'Event Inputs'!$D$4:'Event Inputs'!$J$895,3,FALSE))</f>
        <v/>
      </c>
    </row>
    <row r="336" spans="4:12" x14ac:dyDescent="0.35">
      <c r="D336" s="63" t="str">
        <f>IF(ISBLANK(C336),"",VLOOKUP($C336,'Event Inputs'!$D$4:'Event Inputs'!$J$895,2,FALSE))</f>
        <v/>
      </c>
      <c r="E336" s="65" t="str">
        <f>IF(ISBLANK(C336),"",VLOOKUP($C336,'Event Inputs'!$D$4:'Event Inputs'!$J$895,4,FALSE))</f>
        <v/>
      </c>
      <c r="F336" s="63" t="str">
        <f>IF(ISBLANK(C336),"",VLOOKUP($C336,'Event Inputs'!$D$4:'Event Inputs'!$J$895,3,FALSE))</f>
        <v/>
      </c>
    </row>
    <row r="337" spans="4:6" x14ac:dyDescent="0.35">
      <c r="D337" s="63" t="str">
        <f>IF(ISBLANK(C337),"",VLOOKUP($C337,'Event Inputs'!$D$4:'Event Inputs'!$J$895,2,FALSE))</f>
        <v/>
      </c>
      <c r="E337" s="65" t="str">
        <f>IF(ISBLANK(C337),"",VLOOKUP($C337,'Event Inputs'!$D$4:'Event Inputs'!$J$895,4,FALSE))</f>
        <v/>
      </c>
      <c r="F337" s="63" t="str">
        <f>IF(ISBLANK(C337),"",VLOOKUP($C337,'Event Inputs'!$D$4:'Event Inputs'!$J$895,3,FALSE))</f>
        <v/>
      </c>
    </row>
    <row r="338" spans="4:6" x14ac:dyDescent="0.35">
      <c r="D338" s="63" t="str">
        <f>IF(ISBLANK(C338),"",VLOOKUP($C338,'Event Inputs'!$D$4:'Event Inputs'!$J$895,2,FALSE))</f>
        <v/>
      </c>
      <c r="E338" s="65" t="str">
        <f>IF(ISBLANK(C338),"",VLOOKUP($C338,'Event Inputs'!$D$4:'Event Inputs'!$J$895,4,FALSE))</f>
        <v/>
      </c>
      <c r="F338" s="63" t="str">
        <f>IF(ISBLANK(C338),"",VLOOKUP($C338,'Event Inputs'!$D$4:'Event Inputs'!$J$895,3,FALSE))</f>
        <v/>
      </c>
    </row>
    <row r="339" spans="4:6" x14ac:dyDescent="0.35">
      <c r="D339" s="63" t="str">
        <f>IF(ISBLANK(C339),"",VLOOKUP($C339,'Event Inputs'!$D$4:'Event Inputs'!$J$895,2,FALSE))</f>
        <v/>
      </c>
      <c r="E339" s="65" t="str">
        <f>IF(ISBLANK(C339),"",VLOOKUP($C339,'Event Inputs'!$D$4:'Event Inputs'!$J$895,4,FALSE))</f>
        <v/>
      </c>
      <c r="F339" s="63" t="str">
        <f>IF(ISBLANK(C339),"",VLOOKUP($C339,'Event Inputs'!$D$4:'Event Inputs'!$J$895,3,FALSE))</f>
        <v/>
      </c>
    </row>
    <row r="340" spans="4:6" x14ac:dyDescent="0.35">
      <c r="D340" s="63" t="str">
        <f>IF(ISBLANK(C340),"",VLOOKUP($C340,'Event Inputs'!$D$4:'Event Inputs'!$J$895,2,FALSE))</f>
        <v/>
      </c>
      <c r="E340" s="65" t="str">
        <f>IF(ISBLANK(C340),"",VLOOKUP($C340,'Event Inputs'!$D$4:'Event Inputs'!$J$895,4,FALSE))</f>
        <v/>
      </c>
      <c r="F340" s="63" t="str">
        <f>IF(ISBLANK(C340),"",VLOOKUP($C340,'Event Inputs'!$D$4:'Event Inputs'!$J$895,3,FALSE))</f>
        <v/>
      </c>
    </row>
    <row r="341" spans="4:6" x14ac:dyDescent="0.35">
      <c r="D341" s="63" t="str">
        <f>IF(ISBLANK(C341),"",VLOOKUP($C341,'Event Inputs'!$D$4:'Event Inputs'!$J$895,2,FALSE))</f>
        <v/>
      </c>
      <c r="E341" s="65" t="str">
        <f>IF(ISBLANK(C341),"",VLOOKUP($C341,'Event Inputs'!$D$4:'Event Inputs'!$J$895,4,FALSE))</f>
        <v/>
      </c>
      <c r="F341" s="63" t="str">
        <f>IF(ISBLANK(C341),"",VLOOKUP($C341,'Event Inputs'!$D$4:'Event Inputs'!$J$895,3,FALSE))</f>
        <v/>
      </c>
    </row>
    <row r="342" spans="4:6" x14ac:dyDescent="0.35">
      <c r="D342" s="63" t="str">
        <f>IF(ISBLANK(C342),"",VLOOKUP($C342,'Event Inputs'!$D$4:'Event Inputs'!$J$895,2,FALSE))</f>
        <v/>
      </c>
      <c r="E342" s="65" t="str">
        <f>IF(ISBLANK(C342),"",VLOOKUP($C342,'Event Inputs'!$D$4:'Event Inputs'!$J$895,4,FALSE))</f>
        <v/>
      </c>
      <c r="F342" s="63" t="str">
        <f>IF(ISBLANK(C342),"",VLOOKUP($C342,'Event Inputs'!$D$4:'Event Inputs'!$J$895,3,FALSE))</f>
        <v/>
      </c>
    </row>
    <row r="343" spans="4:6" x14ac:dyDescent="0.35">
      <c r="D343" s="63" t="str">
        <f>IF(ISBLANK(C343),"",VLOOKUP($C343,'Event Inputs'!$D$4:'Event Inputs'!$J$895,2,FALSE))</f>
        <v/>
      </c>
      <c r="E343" s="65" t="str">
        <f>IF(ISBLANK(C343),"",VLOOKUP($C343,'Event Inputs'!$D$4:'Event Inputs'!$J$895,4,FALSE))</f>
        <v/>
      </c>
      <c r="F343" s="63" t="str">
        <f>IF(ISBLANK(C343),"",VLOOKUP($C343,'Event Inputs'!$D$4:'Event Inputs'!$J$895,3,FALSE))</f>
        <v/>
      </c>
    </row>
    <row r="344" spans="4:6" x14ac:dyDescent="0.35">
      <c r="D344" s="63" t="str">
        <f>IF(ISBLANK(C344),"",VLOOKUP($C344,'Event Inputs'!$D$4:'Event Inputs'!$J$895,2,FALSE))</f>
        <v/>
      </c>
      <c r="E344" s="65" t="str">
        <f>IF(ISBLANK(C344),"",VLOOKUP($C344,'Event Inputs'!$D$4:'Event Inputs'!$J$895,4,FALSE))</f>
        <v/>
      </c>
      <c r="F344" s="63" t="str">
        <f>IF(ISBLANK(C344),"",VLOOKUP($C344,'Event Inputs'!$D$4:'Event Inputs'!$J$895,3,FALSE))</f>
        <v/>
      </c>
    </row>
    <row r="345" spans="4:6" x14ac:dyDescent="0.35">
      <c r="D345" s="63" t="str">
        <f>IF(ISBLANK(C345),"",VLOOKUP($C345,'Event Inputs'!$D$4:'Event Inputs'!$J$895,2,FALSE))</f>
        <v/>
      </c>
      <c r="E345" s="65" t="str">
        <f>IF(ISBLANK(C345),"",VLOOKUP($C345,'Event Inputs'!$D$4:'Event Inputs'!$J$895,4,FALSE))</f>
        <v/>
      </c>
      <c r="F345" s="63" t="str">
        <f>IF(ISBLANK(C345),"",VLOOKUP($C345,'Event Inputs'!$D$4:'Event Inputs'!$J$895,3,FALSE))</f>
        <v/>
      </c>
    </row>
    <row r="346" spans="4:6" x14ac:dyDescent="0.35">
      <c r="D346" s="63" t="str">
        <f>IF(ISBLANK(C346),"",VLOOKUP($C346,'Event Inputs'!$D$4:'Event Inputs'!$J$895,2,FALSE))</f>
        <v/>
      </c>
      <c r="E346" s="65" t="str">
        <f>IF(ISBLANK(C346),"",VLOOKUP($C346,'Event Inputs'!$D$4:'Event Inputs'!$J$895,4,FALSE))</f>
        <v/>
      </c>
      <c r="F346" s="63" t="str">
        <f>IF(ISBLANK(C346),"",VLOOKUP($C346,'Event Inputs'!$D$4:'Event Inputs'!$J$895,3,FALSE))</f>
        <v/>
      </c>
    </row>
    <row r="347" spans="4:6" x14ac:dyDescent="0.35">
      <c r="D347" s="63" t="str">
        <f>IF(ISBLANK(C347),"",VLOOKUP($C347,'Event Inputs'!$D$4:'Event Inputs'!$J$895,2,FALSE))</f>
        <v/>
      </c>
      <c r="E347" s="65" t="str">
        <f>IF(ISBLANK(C347),"",VLOOKUP($C347,'Event Inputs'!$D$4:'Event Inputs'!$J$895,4,FALSE))</f>
        <v/>
      </c>
      <c r="F347" s="63" t="str">
        <f>IF(ISBLANK(C347),"",VLOOKUP($C347,'Event Inputs'!$D$4:'Event Inputs'!$J$895,3,FALSE))</f>
        <v/>
      </c>
    </row>
    <row r="348" spans="4:6" x14ac:dyDescent="0.35">
      <c r="D348" s="63" t="str">
        <f>IF(ISBLANK(C348),"",VLOOKUP($C348,'Event Inputs'!$D$4:'Event Inputs'!$J$895,2,FALSE))</f>
        <v/>
      </c>
      <c r="E348" s="65" t="str">
        <f>IF(ISBLANK(C348),"",VLOOKUP($C348,'Event Inputs'!$D$4:'Event Inputs'!$J$895,4,FALSE))</f>
        <v/>
      </c>
      <c r="F348" s="63" t="str">
        <f>IF(ISBLANK(C348),"",VLOOKUP($C348,'Event Inputs'!$D$4:'Event Inputs'!$J$895,3,FALSE))</f>
        <v/>
      </c>
    </row>
    <row r="349" spans="4:6" x14ac:dyDescent="0.35">
      <c r="D349" s="63" t="str">
        <f>IF(ISBLANK(C349),"",VLOOKUP($C349,'Event Inputs'!$D$4:'Event Inputs'!$J$895,2,FALSE))</f>
        <v/>
      </c>
      <c r="E349" s="65" t="str">
        <f>IF(ISBLANK(C349),"",VLOOKUP($C349,'Event Inputs'!$D$4:'Event Inputs'!$J$895,4,FALSE))</f>
        <v/>
      </c>
      <c r="F349" s="63" t="str">
        <f>IF(ISBLANK(C349),"",VLOOKUP($C349,'Event Inputs'!$D$4:'Event Inputs'!$J$895,3,FALSE))</f>
        <v/>
      </c>
    </row>
    <row r="350" spans="4:6" x14ac:dyDescent="0.35">
      <c r="D350" s="63" t="str">
        <f>IF(ISBLANK(C350),"",VLOOKUP($C350,'Event Inputs'!$D$4:'Event Inputs'!$J$895,2,FALSE))</f>
        <v/>
      </c>
      <c r="E350" s="65" t="str">
        <f>IF(ISBLANK(C350),"",VLOOKUP($C350,'Event Inputs'!$D$4:'Event Inputs'!$J$895,4,FALSE))</f>
        <v/>
      </c>
      <c r="F350" s="63" t="str">
        <f>IF(ISBLANK(C350),"",VLOOKUP($C350,'Event Inputs'!$D$4:'Event Inputs'!$J$895,3,FALSE))</f>
        <v/>
      </c>
    </row>
    <row r="351" spans="4:6" x14ac:dyDescent="0.35">
      <c r="D351" s="63" t="str">
        <f>IF(ISBLANK(C351),"",VLOOKUP($C351,'Event Inputs'!$D$4:'Event Inputs'!$J$895,2,FALSE))</f>
        <v/>
      </c>
      <c r="E351" s="65" t="str">
        <f>IF(ISBLANK(C351),"",VLOOKUP($C351,'Event Inputs'!$D$4:'Event Inputs'!$J$895,4,FALSE))</f>
        <v/>
      </c>
      <c r="F351" s="63" t="str">
        <f>IF(ISBLANK(C351),"",VLOOKUP($C351,'Event Inputs'!$D$4:'Event Inputs'!$J$895,3,FALSE))</f>
        <v/>
      </c>
    </row>
    <row r="352" spans="4:6" x14ac:dyDescent="0.35">
      <c r="D352" s="63" t="str">
        <f>IF(ISBLANK(C352),"",VLOOKUP($C352,'Event Inputs'!$D$4:'Event Inputs'!$J$895,2,FALSE))</f>
        <v/>
      </c>
      <c r="E352" s="65" t="str">
        <f>IF(ISBLANK(C352),"",VLOOKUP($C352,'Event Inputs'!$D$4:'Event Inputs'!$J$895,4,FALSE))</f>
        <v/>
      </c>
      <c r="F352" s="63" t="str">
        <f>IF(ISBLANK(C352),"",VLOOKUP($C352,'Event Inputs'!$D$4:'Event Inputs'!$J$895,3,FALSE))</f>
        <v/>
      </c>
    </row>
    <row r="353" spans="4:6" x14ac:dyDescent="0.35">
      <c r="D353" s="63" t="str">
        <f>IF(ISBLANK(C353),"",VLOOKUP($C353,'Event Inputs'!$D$4:'Event Inputs'!$J$895,2,FALSE))</f>
        <v/>
      </c>
      <c r="E353" s="65" t="str">
        <f>IF(ISBLANK(C353),"",VLOOKUP($C353,'Event Inputs'!$D$4:'Event Inputs'!$J$895,4,FALSE))</f>
        <v/>
      </c>
      <c r="F353" s="63" t="str">
        <f>IF(ISBLANK(C353),"",VLOOKUP($C353,'Event Inputs'!$D$4:'Event Inputs'!$J$895,3,FALSE))</f>
        <v/>
      </c>
    </row>
    <row r="354" spans="4:6" x14ac:dyDescent="0.35">
      <c r="D354" s="63" t="str">
        <f>IF(ISBLANK(C354),"",VLOOKUP($C354,'Event Inputs'!$D$4:'Event Inputs'!$J$895,2,FALSE))</f>
        <v/>
      </c>
      <c r="E354" s="65" t="str">
        <f>IF(ISBLANK(C354),"",VLOOKUP($C354,'Event Inputs'!$D$4:'Event Inputs'!$J$895,4,FALSE))</f>
        <v/>
      </c>
      <c r="F354" s="63" t="str">
        <f>IF(ISBLANK(C354),"",VLOOKUP($C354,'Event Inputs'!$D$4:'Event Inputs'!$J$895,3,FALSE))</f>
        <v/>
      </c>
    </row>
    <row r="355" spans="4:6" x14ac:dyDescent="0.35">
      <c r="D355" s="63" t="str">
        <f>IF(ISBLANK(C355),"",VLOOKUP($C355,'Event Inputs'!$D$4:'Event Inputs'!$J$895,2,FALSE))</f>
        <v/>
      </c>
      <c r="E355" s="65" t="str">
        <f>IF(ISBLANK(C355),"",VLOOKUP($C355,'Event Inputs'!$D$4:'Event Inputs'!$J$895,4,FALSE))</f>
        <v/>
      </c>
      <c r="F355" s="63" t="str">
        <f>IF(ISBLANK(C355),"",VLOOKUP($C355,'Event Inputs'!$D$4:'Event Inputs'!$J$895,3,FALSE))</f>
        <v/>
      </c>
    </row>
    <row r="356" spans="4:6" x14ac:dyDescent="0.35">
      <c r="D356" s="63" t="str">
        <f>IF(ISBLANK(C356),"",VLOOKUP($C356,'Event Inputs'!$D$4:'Event Inputs'!$J$895,2,FALSE))</f>
        <v/>
      </c>
      <c r="E356" s="65" t="str">
        <f>IF(ISBLANK(C356),"",VLOOKUP($C356,'Event Inputs'!$D$4:'Event Inputs'!$J$895,4,FALSE))</f>
        <v/>
      </c>
      <c r="F356" s="63" t="str">
        <f>IF(ISBLANK(C356),"",VLOOKUP($C356,'Event Inputs'!$D$4:'Event Inputs'!$J$895,3,FALSE))</f>
        <v/>
      </c>
    </row>
    <row r="357" spans="4:6" x14ac:dyDescent="0.35">
      <c r="D357" s="63" t="str">
        <f>IF(ISBLANK(C357),"",VLOOKUP($C357,'Event Inputs'!$D$4:'Event Inputs'!$J$895,2,FALSE))</f>
        <v/>
      </c>
      <c r="E357" s="65" t="str">
        <f>IF(ISBLANK(C357),"",VLOOKUP($C357,'Event Inputs'!$D$4:'Event Inputs'!$J$895,4,FALSE))</f>
        <v/>
      </c>
      <c r="F357" s="63" t="str">
        <f>IF(ISBLANK(C357),"",VLOOKUP($C357,'Event Inputs'!$D$4:'Event Inputs'!$J$895,3,FALSE))</f>
        <v/>
      </c>
    </row>
    <row r="358" spans="4:6" x14ac:dyDescent="0.35">
      <c r="D358" s="63" t="str">
        <f>IF(ISBLANK(C358),"",VLOOKUP($C358,'Event Inputs'!$D$4:'Event Inputs'!$J$895,2,FALSE))</f>
        <v/>
      </c>
      <c r="E358" s="65" t="str">
        <f>IF(ISBLANK(C358),"",VLOOKUP($C358,'Event Inputs'!$D$4:'Event Inputs'!$J$895,4,FALSE))</f>
        <v/>
      </c>
      <c r="F358" s="63" t="str">
        <f>IF(ISBLANK(C358),"",VLOOKUP($C358,'Event Inputs'!$D$4:'Event Inputs'!$J$895,3,FALSE))</f>
        <v/>
      </c>
    </row>
    <row r="359" spans="4:6" x14ac:dyDescent="0.35">
      <c r="D359" s="63" t="str">
        <f>IF(ISBLANK(C359),"",VLOOKUP($C359,'Event Inputs'!$D$4:'Event Inputs'!$J$895,2,FALSE))</f>
        <v/>
      </c>
      <c r="E359" s="65" t="str">
        <f>IF(ISBLANK(C359),"",VLOOKUP($C359,'Event Inputs'!$D$4:'Event Inputs'!$J$895,4,FALSE))</f>
        <v/>
      </c>
      <c r="F359" s="63" t="str">
        <f>IF(ISBLANK(C359),"",VLOOKUP($C359,'Event Inputs'!$D$4:'Event Inputs'!$J$895,3,FALSE))</f>
        <v/>
      </c>
    </row>
    <row r="360" spans="4:6" x14ac:dyDescent="0.35">
      <c r="D360" s="63" t="str">
        <f>IF(ISBLANK(C360),"",VLOOKUP($C360,'Event Inputs'!$D$4:'Event Inputs'!$J$895,2,FALSE))</f>
        <v/>
      </c>
      <c r="E360" s="65" t="str">
        <f>IF(ISBLANK(C360),"",VLOOKUP($C360,'Event Inputs'!$D$4:'Event Inputs'!$J$895,4,FALSE))</f>
        <v/>
      </c>
      <c r="F360" s="63" t="str">
        <f>IF(ISBLANK(C360),"",VLOOKUP($C360,'Event Inputs'!$D$4:'Event Inputs'!$J$895,3,FALSE))</f>
        <v/>
      </c>
    </row>
    <row r="361" spans="4:6" x14ac:dyDescent="0.35">
      <c r="D361" s="63" t="str">
        <f>IF(ISBLANK(C361),"",VLOOKUP($C361,'Event Inputs'!$D$4:'Event Inputs'!$J$895,2,FALSE))</f>
        <v/>
      </c>
      <c r="E361" s="65" t="str">
        <f>IF(ISBLANK(C361),"",VLOOKUP($C361,'Event Inputs'!$D$4:'Event Inputs'!$J$895,4,FALSE))</f>
        <v/>
      </c>
      <c r="F361" s="63" t="str">
        <f>IF(ISBLANK(C361),"",VLOOKUP($C361,'Event Inputs'!$D$4:'Event Inputs'!$J$895,3,FALSE))</f>
        <v/>
      </c>
    </row>
    <row r="362" spans="4:6" x14ac:dyDescent="0.35">
      <c r="D362" s="63" t="str">
        <f>IF(ISBLANK(C362),"",VLOOKUP($C362,'Event Inputs'!$D$4:'Event Inputs'!$J$895,2,FALSE))</f>
        <v/>
      </c>
      <c r="E362" s="65" t="str">
        <f>IF(ISBLANK(C362),"",VLOOKUP($C362,'Event Inputs'!$D$4:'Event Inputs'!$J$895,4,FALSE))</f>
        <v/>
      </c>
      <c r="F362" s="63" t="str">
        <f>IF(ISBLANK(C362),"",VLOOKUP($C362,'Event Inputs'!$D$4:'Event Inputs'!$J$895,3,FALSE))</f>
        <v/>
      </c>
    </row>
    <row r="363" spans="4:6" x14ac:dyDescent="0.35">
      <c r="D363" s="63" t="str">
        <f>IF(ISBLANK(C363),"",VLOOKUP($C363,'Event Inputs'!$D$4:'Event Inputs'!$J$895,2,FALSE))</f>
        <v/>
      </c>
      <c r="E363" s="65" t="str">
        <f>IF(ISBLANK(C363),"",VLOOKUP($C363,'Event Inputs'!$D$4:'Event Inputs'!$J$895,4,FALSE))</f>
        <v/>
      </c>
      <c r="F363" s="63" t="str">
        <f>IF(ISBLANK(C363),"",VLOOKUP($C363,'Event Inputs'!$D$4:'Event Inputs'!$J$895,3,FALSE))</f>
        <v/>
      </c>
    </row>
    <row r="364" spans="4:6" x14ac:dyDescent="0.35">
      <c r="D364" s="63" t="str">
        <f>IF(ISBLANK(C364),"",VLOOKUP($C364,'Event Inputs'!$D$4:'Event Inputs'!$J$895,2,FALSE))</f>
        <v/>
      </c>
      <c r="E364" s="65" t="str">
        <f>IF(ISBLANK(C364),"",VLOOKUP($C364,'Event Inputs'!$D$4:'Event Inputs'!$J$895,4,FALSE))</f>
        <v/>
      </c>
      <c r="F364" s="63" t="str">
        <f>IF(ISBLANK(C364),"",VLOOKUP($C364,'Event Inputs'!$D$4:'Event Inputs'!$J$895,3,FALSE))</f>
        <v/>
      </c>
    </row>
    <row r="365" spans="4:6" x14ac:dyDescent="0.35">
      <c r="D365" s="63" t="str">
        <f>IF(ISBLANK(C365),"",VLOOKUP($C365,'Event Inputs'!$D$4:'Event Inputs'!$J$895,2,FALSE))</f>
        <v/>
      </c>
      <c r="E365" s="65" t="str">
        <f>IF(ISBLANK(C365),"",VLOOKUP($C365,'Event Inputs'!$D$4:'Event Inputs'!$J$895,4,FALSE))</f>
        <v/>
      </c>
      <c r="F365" s="63" t="str">
        <f>IF(ISBLANK(C365),"",VLOOKUP($C365,'Event Inputs'!$D$4:'Event Inputs'!$J$895,3,FALSE))</f>
        <v/>
      </c>
    </row>
    <row r="366" spans="4:6" x14ac:dyDescent="0.35">
      <c r="D366" s="63" t="str">
        <f>IF(ISBLANK(C366),"",VLOOKUP($C366,'Event Inputs'!$D$4:'Event Inputs'!$J$895,2,FALSE))</f>
        <v/>
      </c>
      <c r="E366" s="65" t="str">
        <f>IF(ISBLANK(C366),"",VLOOKUP($C366,'Event Inputs'!$D$4:'Event Inputs'!$J$895,4,FALSE))</f>
        <v/>
      </c>
      <c r="F366" s="63" t="str">
        <f>IF(ISBLANK(C366),"",VLOOKUP($C366,'Event Inputs'!$D$4:'Event Inputs'!$J$895,3,FALSE))</f>
        <v/>
      </c>
    </row>
    <row r="367" spans="4:6" x14ac:dyDescent="0.35">
      <c r="D367" s="63" t="str">
        <f>IF(ISBLANK(C367),"",VLOOKUP($C367,'Event Inputs'!$D$4:'Event Inputs'!$J$895,2,FALSE))</f>
        <v/>
      </c>
      <c r="E367" s="65" t="str">
        <f>IF(ISBLANK(C367),"",VLOOKUP($C367,'Event Inputs'!$D$4:'Event Inputs'!$J$895,4,FALSE))</f>
        <v/>
      </c>
      <c r="F367" s="63" t="str">
        <f>IF(ISBLANK(C367),"",VLOOKUP($C367,'Event Inputs'!$D$4:'Event Inputs'!$J$895,3,FALSE))</f>
        <v/>
      </c>
    </row>
    <row r="368" spans="4:6" x14ac:dyDescent="0.35">
      <c r="D368" s="63" t="str">
        <f>IF(ISBLANK(C368),"",VLOOKUP($C368,'Event Inputs'!$D$4:'Event Inputs'!$J$895,2,FALSE))</f>
        <v/>
      </c>
      <c r="E368" s="65" t="str">
        <f>IF(ISBLANK(C368),"",VLOOKUP($C368,'Event Inputs'!$D$4:'Event Inputs'!$J$895,4,FALSE))</f>
        <v/>
      </c>
      <c r="F368" s="63" t="str">
        <f>IF(ISBLANK(C368),"",VLOOKUP($C368,'Event Inputs'!$D$4:'Event Inputs'!$J$895,3,FALSE))</f>
        <v/>
      </c>
    </row>
    <row r="369" spans="4:6" x14ac:dyDescent="0.35">
      <c r="D369" s="63" t="str">
        <f>IF(ISBLANK(C369),"",VLOOKUP($C369,'Event Inputs'!$D$4:'Event Inputs'!$J$895,2,FALSE))</f>
        <v/>
      </c>
      <c r="E369" s="65" t="str">
        <f>IF(ISBLANK(C369),"",VLOOKUP($C369,'Event Inputs'!$D$4:'Event Inputs'!$J$895,4,FALSE))</f>
        <v/>
      </c>
      <c r="F369" s="63" t="str">
        <f>IF(ISBLANK(C369),"",VLOOKUP($C369,'Event Inputs'!$D$4:'Event Inputs'!$J$895,3,FALSE))</f>
        <v/>
      </c>
    </row>
    <row r="370" spans="4:6" x14ac:dyDescent="0.35">
      <c r="D370" s="63" t="str">
        <f>IF(ISBLANK(C370),"",VLOOKUP($C370,'Event Inputs'!$D$4:'Event Inputs'!$J$895,2,FALSE))</f>
        <v/>
      </c>
      <c r="E370" s="65" t="str">
        <f>IF(ISBLANK(C370),"",VLOOKUP($C370,'Event Inputs'!$D$4:'Event Inputs'!$J$895,4,FALSE))</f>
        <v/>
      </c>
      <c r="F370" s="63" t="str">
        <f>IF(ISBLANK(C370),"",VLOOKUP($C370,'Event Inputs'!$D$4:'Event Inputs'!$J$895,3,FALSE))</f>
        <v/>
      </c>
    </row>
    <row r="371" spans="4:6" x14ac:dyDescent="0.35">
      <c r="D371" s="63" t="str">
        <f>IF(ISBLANK(C371),"",VLOOKUP($C371,'Event Inputs'!$D$4:'Event Inputs'!$J$895,2,FALSE))</f>
        <v/>
      </c>
      <c r="E371" s="65" t="str">
        <f>IF(ISBLANK(C371),"",VLOOKUP($C371,'Event Inputs'!$D$4:'Event Inputs'!$J$895,4,FALSE))</f>
        <v/>
      </c>
      <c r="F371" s="63" t="str">
        <f>IF(ISBLANK(C371),"",VLOOKUP($C371,'Event Inputs'!$D$4:'Event Inputs'!$J$895,3,FALSE))</f>
        <v/>
      </c>
    </row>
    <row r="372" spans="4:6" x14ac:dyDescent="0.35">
      <c r="D372" s="63" t="str">
        <f>IF(ISBLANK(C372),"",VLOOKUP($C372,'Event Inputs'!$D$4:'Event Inputs'!$J$895,2,FALSE))</f>
        <v/>
      </c>
      <c r="E372" s="65" t="str">
        <f>IF(ISBLANK(C372),"",VLOOKUP($C372,'Event Inputs'!$D$4:'Event Inputs'!$J$895,4,FALSE))</f>
        <v/>
      </c>
      <c r="F372" s="63" t="str">
        <f>IF(ISBLANK(C372),"",VLOOKUP($C372,'Event Inputs'!$D$4:'Event Inputs'!$J$895,3,FALSE))</f>
        <v/>
      </c>
    </row>
    <row r="373" spans="4:6" x14ac:dyDescent="0.35">
      <c r="D373" s="63" t="str">
        <f>IF(ISBLANK(C373),"",VLOOKUP($C373,'Event Inputs'!$D$4:'Event Inputs'!$J$895,2,FALSE))</f>
        <v/>
      </c>
      <c r="E373" s="65" t="str">
        <f>IF(ISBLANK(C373),"",VLOOKUP($C373,'Event Inputs'!$D$4:'Event Inputs'!$J$895,4,FALSE))</f>
        <v/>
      </c>
      <c r="F373" s="63" t="str">
        <f>IF(ISBLANK(C373),"",VLOOKUP($C373,'Event Inputs'!$D$4:'Event Inputs'!$J$895,3,FALSE))</f>
        <v/>
      </c>
    </row>
    <row r="374" spans="4:6" x14ac:dyDescent="0.35">
      <c r="D374" s="63" t="str">
        <f>IF(ISBLANK(C374),"",VLOOKUP($C374,'Event Inputs'!$D$4:'Event Inputs'!$J$895,2,FALSE))</f>
        <v/>
      </c>
      <c r="E374" s="65" t="str">
        <f>IF(ISBLANK(C374),"",VLOOKUP($C374,'Event Inputs'!$D$4:'Event Inputs'!$J$895,4,FALSE))</f>
        <v/>
      </c>
      <c r="F374" s="63" t="str">
        <f>IF(ISBLANK(C374),"",VLOOKUP($C374,'Event Inputs'!$D$4:'Event Inputs'!$J$895,3,FALSE))</f>
        <v/>
      </c>
    </row>
    <row r="375" spans="4:6" x14ac:dyDescent="0.35">
      <c r="D375" s="63" t="str">
        <f>IF(ISBLANK(C375),"",VLOOKUP($C375,'Event Inputs'!$D$4:'Event Inputs'!$J$895,2,FALSE))</f>
        <v/>
      </c>
      <c r="E375" s="65" t="str">
        <f>IF(ISBLANK(C375),"",VLOOKUP($C375,'Event Inputs'!$D$4:'Event Inputs'!$J$895,4,FALSE))</f>
        <v/>
      </c>
      <c r="F375" s="63" t="str">
        <f>IF(ISBLANK(C375),"",VLOOKUP($C375,'Event Inputs'!$D$4:'Event Inputs'!$J$895,3,FALSE))</f>
        <v/>
      </c>
    </row>
    <row r="376" spans="4:6" x14ac:dyDescent="0.35">
      <c r="D376" s="63" t="str">
        <f>IF(ISBLANK(C376),"",VLOOKUP($C376,'Event Inputs'!$D$4:'Event Inputs'!$J$895,2,FALSE))</f>
        <v/>
      </c>
      <c r="E376" s="65" t="str">
        <f>IF(ISBLANK(C376),"",VLOOKUP($C376,'Event Inputs'!$D$4:'Event Inputs'!$J$895,4,FALSE))</f>
        <v/>
      </c>
      <c r="F376" s="63" t="str">
        <f>IF(ISBLANK(C376),"",VLOOKUP($C376,'Event Inputs'!$D$4:'Event Inputs'!$J$895,3,FALSE))</f>
        <v/>
      </c>
    </row>
    <row r="377" spans="4:6" x14ac:dyDescent="0.35">
      <c r="D377" s="63" t="str">
        <f>IF(ISBLANK(C377),"",VLOOKUP($C377,'Event Inputs'!$D$4:'Event Inputs'!$J$895,2,FALSE))</f>
        <v/>
      </c>
      <c r="E377" s="65" t="str">
        <f>IF(ISBLANK(C377),"",VLOOKUP($C377,'Event Inputs'!$D$4:'Event Inputs'!$J$895,4,FALSE))</f>
        <v/>
      </c>
      <c r="F377" s="63" t="str">
        <f>IF(ISBLANK(C377),"",VLOOKUP($C377,'Event Inputs'!$D$4:'Event Inputs'!$J$895,3,FALSE))</f>
        <v/>
      </c>
    </row>
    <row r="378" spans="4:6" x14ac:dyDescent="0.35">
      <c r="D378" s="63" t="str">
        <f>IF(ISBLANK(C378),"",VLOOKUP($C378,'Event Inputs'!$D$4:'Event Inputs'!$J$895,2,FALSE))</f>
        <v/>
      </c>
      <c r="E378" s="65" t="str">
        <f>IF(ISBLANK(C378),"",VLOOKUP($C378,'Event Inputs'!$D$4:'Event Inputs'!$J$895,4,FALSE))</f>
        <v/>
      </c>
      <c r="F378" s="63" t="str">
        <f>IF(ISBLANK(C378),"",VLOOKUP($C378,'Event Inputs'!$D$4:'Event Inputs'!$J$895,3,FALSE))</f>
        <v/>
      </c>
    </row>
    <row r="379" spans="4:6" x14ac:dyDescent="0.35">
      <c r="D379" s="63" t="str">
        <f>IF(ISBLANK(C379),"",VLOOKUP($C379,'Event Inputs'!$D$4:'Event Inputs'!$J$895,2,FALSE))</f>
        <v/>
      </c>
      <c r="E379" s="65" t="str">
        <f>IF(ISBLANK(C379),"",VLOOKUP($C379,'Event Inputs'!$D$4:'Event Inputs'!$J$895,4,FALSE))</f>
        <v/>
      </c>
      <c r="F379" s="63" t="str">
        <f>IF(ISBLANK(C379),"",VLOOKUP($C379,'Event Inputs'!$D$4:'Event Inputs'!$J$895,3,FALSE))</f>
        <v/>
      </c>
    </row>
    <row r="380" spans="4:6" x14ac:dyDescent="0.35">
      <c r="D380" s="63" t="str">
        <f>IF(ISBLANK(C380),"",VLOOKUP($C380,'Event Inputs'!$D$4:'Event Inputs'!$J$895,2,FALSE))</f>
        <v/>
      </c>
      <c r="E380" s="65" t="str">
        <f>IF(ISBLANK(C380),"",VLOOKUP($C380,'Event Inputs'!$D$4:'Event Inputs'!$J$895,4,FALSE))</f>
        <v/>
      </c>
      <c r="F380" s="63" t="str">
        <f>IF(ISBLANK(C380),"",VLOOKUP($C380,'Event Inputs'!$D$4:'Event Inputs'!$J$895,3,FALSE))</f>
        <v/>
      </c>
    </row>
    <row r="381" spans="4:6" x14ac:dyDescent="0.35">
      <c r="D381" s="63" t="str">
        <f>IF(ISBLANK(C381),"",VLOOKUP($C381,'Event Inputs'!$D$4:'Event Inputs'!$J$895,2,FALSE))</f>
        <v/>
      </c>
      <c r="E381" s="65" t="str">
        <f>IF(ISBLANK(C381),"",VLOOKUP($C381,'Event Inputs'!$D$4:'Event Inputs'!$J$895,4,FALSE))</f>
        <v/>
      </c>
      <c r="F381" s="63" t="str">
        <f>IF(ISBLANK(C381),"",VLOOKUP($C381,'Event Inputs'!$D$4:'Event Inputs'!$J$895,3,FALSE))</f>
        <v/>
      </c>
    </row>
    <row r="382" spans="4:6" x14ac:dyDescent="0.35">
      <c r="D382" s="63" t="str">
        <f>IF(ISBLANK(C382),"",VLOOKUP($C382,'Event Inputs'!$D$4:'Event Inputs'!$J$895,2,FALSE))</f>
        <v/>
      </c>
      <c r="E382" s="65" t="str">
        <f>IF(ISBLANK(C382),"",VLOOKUP($C382,'Event Inputs'!$D$4:'Event Inputs'!$J$895,4,FALSE))</f>
        <v/>
      </c>
      <c r="F382" s="63" t="str">
        <f>IF(ISBLANK(C382),"",VLOOKUP($C382,'Event Inputs'!$D$4:'Event Inputs'!$J$895,3,FALSE))</f>
        <v/>
      </c>
    </row>
    <row r="383" spans="4:6" x14ac:dyDescent="0.35">
      <c r="D383" s="63" t="str">
        <f>IF(ISBLANK(C383),"",VLOOKUP($C383,'Event Inputs'!$D$4:'Event Inputs'!$J$895,2,FALSE))</f>
        <v/>
      </c>
      <c r="E383" s="65" t="str">
        <f>IF(ISBLANK(C383),"",VLOOKUP($C383,'Event Inputs'!$D$4:'Event Inputs'!$J$895,4,FALSE))</f>
        <v/>
      </c>
      <c r="F383" s="63" t="str">
        <f>IF(ISBLANK(C383),"",VLOOKUP($C383,'Event Inputs'!$D$4:'Event Inputs'!$J$895,3,FALSE))</f>
        <v/>
      </c>
    </row>
    <row r="384" spans="4:6" x14ac:dyDescent="0.35">
      <c r="D384" s="63" t="str">
        <f>IF(ISBLANK(C384),"",VLOOKUP($C384,'Event Inputs'!$D$4:'Event Inputs'!$J$895,2,FALSE))</f>
        <v/>
      </c>
      <c r="E384" s="65" t="str">
        <f>IF(ISBLANK(C384),"",VLOOKUP($C384,'Event Inputs'!$D$4:'Event Inputs'!$J$895,4,FALSE))</f>
        <v/>
      </c>
      <c r="F384" s="63" t="str">
        <f>IF(ISBLANK(C384),"",VLOOKUP($C384,'Event Inputs'!$D$4:'Event Inputs'!$J$895,3,FALSE))</f>
        <v/>
      </c>
    </row>
    <row r="385" spans="4:6" x14ac:dyDescent="0.35">
      <c r="D385" s="63" t="str">
        <f>IF(ISBLANK(C385),"",VLOOKUP($C385,'Event Inputs'!$D$4:'Event Inputs'!$J$895,2,FALSE))</f>
        <v/>
      </c>
      <c r="E385" s="65" t="str">
        <f>IF(ISBLANK(C385),"",VLOOKUP($C385,'Event Inputs'!$D$4:'Event Inputs'!$J$895,4,FALSE))</f>
        <v/>
      </c>
      <c r="F385" s="63" t="str">
        <f>IF(ISBLANK(C385),"",VLOOKUP($C385,'Event Inputs'!$D$4:'Event Inputs'!$J$895,3,FALSE))</f>
        <v/>
      </c>
    </row>
    <row r="386" spans="4:6" x14ac:dyDescent="0.35">
      <c r="D386" s="63" t="str">
        <f>IF(ISBLANK(C386),"",VLOOKUP($C386,'Event Inputs'!$D$4:'Event Inputs'!$J$895,2,FALSE))</f>
        <v/>
      </c>
      <c r="E386" s="65" t="str">
        <f>IF(ISBLANK(C386),"",VLOOKUP($C386,'Event Inputs'!$D$4:'Event Inputs'!$J$895,4,FALSE))</f>
        <v/>
      </c>
      <c r="F386" s="63" t="str">
        <f>IF(ISBLANK(C386),"",VLOOKUP($C386,'Event Inputs'!$D$4:'Event Inputs'!$J$895,3,FALSE))</f>
        <v/>
      </c>
    </row>
    <row r="387" spans="4:6" x14ac:dyDescent="0.35">
      <c r="D387" s="63" t="str">
        <f>IF(ISBLANK(C387),"",VLOOKUP($C387,'Event Inputs'!$D$4:'Event Inputs'!$J$895,2,FALSE))</f>
        <v/>
      </c>
      <c r="E387" s="65" t="str">
        <f>IF(ISBLANK(C387),"",VLOOKUP($C387,'Event Inputs'!$D$4:'Event Inputs'!$J$895,4,FALSE))</f>
        <v/>
      </c>
      <c r="F387" s="63" t="str">
        <f>IF(ISBLANK(C387),"",VLOOKUP($C387,'Event Inputs'!$D$4:'Event Inputs'!$J$895,3,FALSE))</f>
        <v/>
      </c>
    </row>
    <row r="388" spans="4:6" x14ac:dyDescent="0.35">
      <c r="D388" s="63" t="str">
        <f>IF(ISBLANK(C388),"",VLOOKUP($C388,'Event Inputs'!$D$4:'Event Inputs'!$J$895,2,FALSE))</f>
        <v/>
      </c>
      <c r="E388" s="65" t="str">
        <f>IF(ISBLANK(C388),"",VLOOKUP($C388,'Event Inputs'!$D$4:'Event Inputs'!$J$895,4,FALSE))</f>
        <v/>
      </c>
      <c r="F388" s="63" t="str">
        <f>IF(ISBLANK(C388),"",VLOOKUP($C388,'Event Inputs'!$D$4:'Event Inputs'!$J$895,3,FALSE))</f>
        <v/>
      </c>
    </row>
    <row r="389" spans="4:6" x14ac:dyDescent="0.35">
      <c r="D389" s="63" t="str">
        <f>IF(ISBLANK(C389),"",VLOOKUP($C389,'Event Inputs'!$D$4:'Event Inputs'!$J$895,2,FALSE))</f>
        <v/>
      </c>
      <c r="E389" s="65" t="str">
        <f>IF(ISBLANK(C389),"",VLOOKUP($C389,'Event Inputs'!$D$4:'Event Inputs'!$J$895,4,FALSE))</f>
        <v/>
      </c>
      <c r="F389" s="63" t="str">
        <f>IF(ISBLANK(C389),"",VLOOKUP($C389,'Event Inputs'!$D$4:'Event Inputs'!$J$895,3,FALSE))</f>
        <v/>
      </c>
    </row>
    <row r="390" spans="4:6" x14ac:dyDescent="0.35">
      <c r="D390" s="63" t="str">
        <f>IF(ISBLANK(C390),"",VLOOKUP($C390,'Event Inputs'!$D$4:'Event Inputs'!$J$895,2,FALSE))</f>
        <v/>
      </c>
      <c r="E390" s="65" t="str">
        <f>IF(ISBLANK(C390),"",VLOOKUP($C390,'Event Inputs'!$D$4:'Event Inputs'!$J$895,4,FALSE))</f>
        <v/>
      </c>
      <c r="F390" s="63" t="str">
        <f>IF(ISBLANK(C390),"",VLOOKUP($C390,'Event Inputs'!$D$4:'Event Inputs'!$J$895,3,FALSE))</f>
        <v/>
      </c>
    </row>
    <row r="391" spans="4:6" x14ac:dyDescent="0.35">
      <c r="D391" s="63" t="str">
        <f>IF(ISBLANK(C391),"",VLOOKUP($C391,'Event Inputs'!$D$4:'Event Inputs'!$J$895,2,FALSE))</f>
        <v/>
      </c>
      <c r="E391" s="65" t="str">
        <f>IF(ISBLANK(C391),"",VLOOKUP($C391,'Event Inputs'!$D$4:'Event Inputs'!$J$895,4,FALSE))</f>
        <v/>
      </c>
      <c r="F391" s="63" t="str">
        <f>IF(ISBLANK(C391),"",VLOOKUP($C391,'Event Inputs'!$D$4:'Event Inputs'!$J$895,3,FALSE))</f>
        <v/>
      </c>
    </row>
    <row r="392" spans="4:6" x14ac:dyDescent="0.35">
      <c r="D392" s="63" t="str">
        <f>IF(ISBLANK(C392),"",VLOOKUP($C392,'Event Inputs'!$D$4:'Event Inputs'!$J$895,2,FALSE))</f>
        <v/>
      </c>
      <c r="E392" s="65" t="str">
        <f>IF(ISBLANK(C392),"",VLOOKUP($C392,'Event Inputs'!$D$4:'Event Inputs'!$J$895,4,FALSE))</f>
        <v/>
      </c>
      <c r="F392" s="63" t="str">
        <f>IF(ISBLANK(C392),"",VLOOKUP($C392,'Event Inputs'!$D$4:'Event Inputs'!$J$895,3,FALSE))</f>
        <v/>
      </c>
    </row>
    <row r="393" spans="4:6" x14ac:dyDescent="0.35">
      <c r="D393" s="63" t="str">
        <f>IF(ISBLANK(C393),"",VLOOKUP($C393,'Event Inputs'!$D$4:'Event Inputs'!$J$895,2,FALSE))</f>
        <v/>
      </c>
      <c r="E393" s="65" t="str">
        <f>IF(ISBLANK(C393),"",VLOOKUP($C393,'Event Inputs'!$D$4:'Event Inputs'!$J$895,4,FALSE))</f>
        <v/>
      </c>
      <c r="F393" s="63" t="str">
        <f>IF(ISBLANK(C393),"",VLOOKUP($C393,'Event Inputs'!$D$4:'Event Inputs'!$J$895,3,FALSE))</f>
        <v/>
      </c>
    </row>
    <row r="394" spans="4:6" x14ac:dyDescent="0.35">
      <c r="D394" s="63" t="str">
        <f>IF(ISBLANK(C394),"",VLOOKUP($C394,'Event Inputs'!$D$4:'Event Inputs'!$J$895,2,FALSE))</f>
        <v/>
      </c>
      <c r="E394" s="65" t="str">
        <f>IF(ISBLANK(C394),"",VLOOKUP($C394,'Event Inputs'!$D$4:'Event Inputs'!$J$895,4,FALSE))</f>
        <v/>
      </c>
      <c r="F394" s="63" t="str">
        <f>IF(ISBLANK(C394),"",VLOOKUP($C394,'Event Inputs'!$D$4:'Event Inputs'!$J$895,3,FALSE))</f>
        <v/>
      </c>
    </row>
    <row r="395" spans="4:6" x14ac:dyDescent="0.35">
      <c r="D395" s="63" t="str">
        <f>IF(ISBLANK(C395),"",VLOOKUP($C395,'Event Inputs'!$D$4:'Event Inputs'!$J$895,2,FALSE))</f>
        <v/>
      </c>
      <c r="E395" s="65" t="str">
        <f>IF(ISBLANK(C395),"",VLOOKUP($C395,'Event Inputs'!$D$4:'Event Inputs'!$J$895,4,FALSE))</f>
        <v/>
      </c>
      <c r="F395" s="63" t="str">
        <f>IF(ISBLANK(C395),"",VLOOKUP($C395,'Event Inputs'!$D$4:'Event Inputs'!$J$895,3,FALSE))</f>
        <v/>
      </c>
    </row>
    <row r="396" spans="4:6" x14ac:dyDescent="0.35">
      <c r="D396" s="63" t="str">
        <f>IF(ISBLANK(C396),"",VLOOKUP($C396,'Event Inputs'!$D$4:'Event Inputs'!$J$895,2,FALSE))</f>
        <v/>
      </c>
      <c r="E396" s="65" t="str">
        <f>IF(ISBLANK(C396),"",VLOOKUP($C396,'Event Inputs'!$D$4:'Event Inputs'!$J$895,4,FALSE))</f>
        <v/>
      </c>
      <c r="F396" s="63" t="str">
        <f>IF(ISBLANK(C396),"",VLOOKUP($C396,'Event Inputs'!$D$4:'Event Inputs'!$J$895,3,FALSE))</f>
        <v/>
      </c>
    </row>
    <row r="397" spans="4:6" x14ac:dyDescent="0.35">
      <c r="D397" s="63" t="str">
        <f>IF(ISBLANK(C397),"",VLOOKUP($C397,'Event Inputs'!$D$4:'Event Inputs'!$J$895,2,FALSE))</f>
        <v/>
      </c>
      <c r="E397" s="65" t="str">
        <f>IF(ISBLANK(C397),"",VLOOKUP($C397,'Event Inputs'!$D$4:'Event Inputs'!$J$895,4,FALSE))</f>
        <v/>
      </c>
      <c r="F397" s="63" t="str">
        <f>IF(ISBLANK(C397),"",VLOOKUP($C397,'Event Inputs'!$D$4:'Event Inputs'!$J$895,3,FALSE))</f>
        <v/>
      </c>
    </row>
    <row r="398" spans="4:6" x14ac:dyDescent="0.35">
      <c r="D398" s="63" t="str">
        <f>IF(ISBLANK(C398),"",VLOOKUP($C398,'Event Inputs'!$D$4:'Event Inputs'!$J$895,2,FALSE))</f>
        <v/>
      </c>
      <c r="E398" s="65" t="str">
        <f>IF(ISBLANK(C398),"",VLOOKUP($C398,'Event Inputs'!$D$4:'Event Inputs'!$J$895,4,FALSE))</f>
        <v/>
      </c>
      <c r="F398" s="63" t="str">
        <f>IF(ISBLANK(C398),"",VLOOKUP($C398,'Event Inputs'!$D$4:'Event Inputs'!$J$895,3,FALSE))</f>
        <v/>
      </c>
    </row>
    <row r="399" spans="4:6" x14ac:dyDescent="0.35">
      <c r="D399" s="63" t="str">
        <f>IF(ISBLANK(C399),"",VLOOKUP($C399,'Event Inputs'!$D$4:'Event Inputs'!$J$895,2,FALSE))</f>
        <v/>
      </c>
      <c r="E399" s="65" t="str">
        <f>IF(ISBLANK(C399),"",VLOOKUP($C399,'Event Inputs'!$D$4:'Event Inputs'!$J$895,4,FALSE))</f>
        <v/>
      </c>
      <c r="F399" s="63" t="str">
        <f>IF(ISBLANK(C399),"",VLOOKUP($C399,'Event Inputs'!$D$4:'Event Inputs'!$J$895,3,FALSE))</f>
        <v/>
      </c>
    </row>
    <row r="400" spans="4:6" x14ac:dyDescent="0.35">
      <c r="D400" s="63" t="str">
        <f>IF(ISBLANK(C400),"",VLOOKUP($C400,'Event Inputs'!$D$4:'Event Inputs'!$J$895,2,FALSE))</f>
        <v/>
      </c>
      <c r="E400" s="65" t="str">
        <f>IF(ISBLANK(C400),"",VLOOKUP($C400,'Event Inputs'!$D$4:'Event Inputs'!$J$895,4,FALSE))</f>
        <v/>
      </c>
      <c r="F400" s="63" t="str">
        <f>IF(ISBLANK(C400),"",VLOOKUP($C400,'Event Inputs'!$D$4:'Event Inputs'!$J$895,3,FALSE))</f>
        <v/>
      </c>
    </row>
    <row r="401" spans="4:6" x14ac:dyDescent="0.35">
      <c r="D401" s="63" t="str">
        <f>IF(ISBLANK(C401),"",VLOOKUP($C401,'Event Inputs'!$D$4:'Event Inputs'!$J$895,2,FALSE))</f>
        <v/>
      </c>
      <c r="E401" s="65" t="str">
        <f>IF(ISBLANK(C401),"",VLOOKUP($C401,'Event Inputs'!$D$4:'Event Inputs'!$J$895,4,FALSE))</f>
        <v/>
      </c>
      <c r="F401" s="63" t="str">
        <f>IF(ISBLANK(C401),"",VLOOKUP($C401,'Event Inputs'!$D$4:'Event Inputs'!$J$895,3,FALSE))</f>
        <v/>
      </c>
    </row>
    <row r="402" spans="4:6" x14ac:dyDescent="0.35">
      <c r="D402" s="63" t="str">
        <f>IF(ISBLANK(C402),"",VLOOKUP($C402,'Event Inputs'!$D$4:'Event Inputs'!$J$895,2,FALSE))</f>
        <v/>
      </c>
      <c r="E402" s="65" t="str">
        <f>IF(ISBLANK(C402),"",VLOOKUP($C402,'Event Inputs'!$D$4:'Event Inputs'!$J$895,4,FALSE))</f>
        <v/>
      </c>
      <c r="F402" s="63" t="str">
        <f>IF(ISBLANK(C402),"",VLOOKUP($C402,'Event Inputs'!$D$4:'Event Inputs'!$J$895,3,FALSE))</f>
        <v/>
      </c>
    </row>
    <row r="403" spans="4:6" x14ac:dyDescent="0.35">
      <c r="D403" s="63" t="str">
        <f>IF(ISBLANK(C403),"",VLOOKUP($C403,'Event Inputs'!$D$4:'Event Inputs'!$J$895,2,FALSE))</f>
        <v/>
      </c>
      <c r="E403" s="65" t="str">
        <f>IF(ISBLANK(C403),"",VLOOKUP($C403,'Event Inputs'!$D$4:'Event Inputs'!$J$895,4,FALSE))</f>
        <v/>
      </c>
      <c r="F403" s="63" t="str">
        <f>IF(ISBLANK(C403),"",VLOOKUP($C403,'Event Inputs'!$D$4:'Event Inputs'!$J$895,3,FALSE))</f>
        <v/>
      </c>
    </row>
    <row r="404" spans="4:6" x14ac:dyDescent="0.35">
      <c r="D404" s="63" t="str">
        <f>IF(ISBLANK(C404),"",VLOOKUP($C404,'Event Inputs'!$D$4:'Event Inputs'!$J$895,2,FALSE))</f>
        <v/>
      </c>
      <c r="E404" s="65" t="str">
        <f>IF(ISBLANK(C404),"",VLOOKUP($C404,'Event Inputs'!$D$4:'Event Inputs'!$J$895,4,FALSE))</f>
        <v/>
      </c>
      <c r="F404" s="63" t="str">
        <f>IF(ISBLANK(C404),"",VLOOKUP($C404,'Event Inputs'!$D$4:'Event Inputs'!$J$895,3,FALSE))</f>
        <v/>
      </c>
    </row>
    <row r="405" spans="4:6" x14ac:dyDescent="0.35">
      <c r="D405" s="63" t="str">
        <f>IF(ISBLANK(C405),"",VLOOKUP($C405,'Event Inputs'!$D$4:'Event Inputs'!$J$895,2,FALSE))</f>
        <v/>
      </c>
      <c r="E405" s="65" t="str">
        <f>IF(ISBLANK(C405),"",VLOOKUP($C405,'Event Inputs'!$D$4:'Event Inputs'!$J$895,4,FALSE))</f>
        <v/>
      </c>
      <c r="F405" s="63" t="str">
        <f>IF(ISBLANK(C405),"",VLOOKUP($C405,'Event Inputs'!$D$4:'Event Inputs'!$J$895,3,FALSE))</f>
        <v/>
      </c>
    </row>
    <row r="406" spans="4:6" x14ac:dyDescent="0.35">
      <c r="D406" s="63" t="str">
        <f>IF(ISBLANK(C406),"",VLOOKUP($C406,'Event Inputs'!$D$4:'Event Inputs'!$J$895,2,FALSE))</f>
        <v/>
      </c>
      <c r="E406" s="65" t="str">
        <f>IF(ISBLANK(C406),"",VLOOKUP($C406,'Event Inputs'!$D$4:'Event Inputs'!$J$895,4,FALSE))</f>
        <v/>
      </c>
      <c r="F406" s="63" t="str">
        <f>IF(ISBLANK(C406),"",VLOOKUP($C406,'Event Inputs'!$D$4:'Event Inputs'!$J$895,3,FALSE))</f>
        <v/>
      </c>
    </row>
    <row r="407" spans="4:6" x14ac:dyDescent="0.35">
      <c r="D407" s="63" t="str">
        <f>IF(ISBLANK(C407),"",VLOOKUP($C407,'Event Inputs'!$D$4:'Event Inputs'!$J$895,2,FALSE))</f>
        <v/>
      </c>
      <c r="E407" s="65" t="str">
        <f>IF(ISBLANK(C407),"",VLOOKUP($C407,'Event Inputs'!$D$4:'Event Inputs'!$J$895,4,FALSE))</f>
        <v/>
      </c>
      <c r="F407" s="63" t="str">
        <f>IF(ISBLANK(C407),"",VLOOKUP($C407,'Event Inputs'!$D$4:'Event Inputs'!$J$895,3,FALSE))</f>
        <v/>
      </c>
    </row>
    <row r="408" spans="4:6" x14ac:dyDescent="0.35">
      <c r="D408" s="63" t="str">
        <f>IF(ISBLANK(C408),"",VLOOKUP($C408,'Event Inputs'!$D$4:'Event Inputs'!$J$895,2,FALSE))</f>
        <v/>
      </c>
      <c r="E408" s="65" t="str">
        <f>IF(ISBLANK(C408),"",VLOOKUP($C408,'Event Inputs'!$D$4:'Event Inputs'!$J$895,4,FALSE))</f>
        <v/>
      </c>
      <c r="F408" s="63" t="str">
        <f>IF(ISBLANK(C408),"",VLOOKUP($C408,'Event Inputs'!$D$4:'Event Inputs'!$J$895,3,FALSE))</f>
        <v/>
      </c>
    </row>
    <row r="409" spans="4:6" x14ac:dyDescent="0.35">
      <c r="D409" s="63" t="str">
        <f>IF(ISBLANK(C409),"",VLOOKUP($C409,'Event Inputs'!$D$4:'Event Inputs'!$J$895,2,FALSE))</f>
        <v/>
      </c>
      <c r="E409" s="65" t="str">
        <f>IF(ISBLANK(C409),"",VLOOKUP($C409,'Event Inputs'!$D$4:'Event Inputs'!$J$895,4,FALSE))</f>
        <v/>
      </c>
      <c r="F409" s="63" t="str">
        <f>IF(ISBLANK(C409),"",VLOOKUP($C409,'Event Inputs'!$D$4:'Event Inputs'!$J$895,3,FALSE))</f>
        <v/>
      </c>
    </row>
    <row r="410" spans="4:6" x14ac:dyDescent="0.35">
      <c r="D410" s="63" t="str">
        <f>IF(ISBLANK(C410),"",VLOOKUP($C410,'Event Inputs'!$D$4:'Event Inputs'!$J$895,2,FALSE))</f>
        <v/>
      </c>
      <c r="E410" s="65" t="str">
        <f>IF(ISBLANK(C410),"",VLOOKUP($C410,'Event Inputs'!$D$4:'Event Inputs'!$J$895,4,FALSE))</f>
        <v/>
      </c>
      <c r="F410" s="63" t="str">
        <f>IF(ISBLANK(C410),"",VLOOKUP($C410,'Event Inputs'!$D$4:'Event Inputs'!$J$895,3,FALSE))</f>
        <v/>
      </c>
    </row>
    <row r="411" spans="4:6" x14ac:dyDescent="0.35">
      <c r="D411" s="63" t="str">
        <f>IF(ISBLANK(C411),"",VLOOKUP($C411,'Event Inputs'!$D$4:'Event Inputs'!$J$895,2,FALSE))</f>
        <v/>
      </c>
      <c r="E411" s="65" t="str">
        <f>IF(ISBLANK(C411),"",VLOOKUP($C411,'Event Inputs'!$D$4:'Event Inputs'!$J$895,4,FALSE))</f>
        <v/>
      </c>
      <c r="F411" s="63" t="str">
        <f>IF(ISBLANK(C411),"",VLOOKUP($C411,'Event Inputs'!$D$4:'Event Inputs'!$J$895,3,FALSE))</f>
        <v/>
      </c>
    </row>
    <row r="412" spans="4:6" x14ac:dyDescent="0.35">
      <c r="D412" s="63" t="str">
        <f>IF(ISBLANK(C412),"",VLOOKUP($C412,'Event Inputs'!$D$4:'Event Inputs'!$J$895,2,FALSE))</f>
        <v/>
      </c>
      <c r="E412" s="65" t="str">
        <f>IF(ISBLANK(C412),"",VLOOKUP($C412,'Event Inputs'!$D$4:'Event Inputs'!$J$895,4,FALSE))</f>
        <v/>
      </c>
      <c r="F412" s="63" t="str">
        <f>IF(ISBLANK(C412),"",VLOOKUP($C412,'Event Inputs'!$D$4:'Event Inputs'!$J$895,3,FALSE))</f>
        <v/>
      </c>
    </row>
    <row r="413" spans="4:6" x14ac:dyDescent="0.35">
      <c r="D413" s="63" t="str">
        <f>IF(ISBLANK(C413),"",VLOOKUP($C413,'Event Inputs'!$D$4:'Event Inputs'!$J$895,2,FALSE))</f>
        <v/>
      </c>
      <c r="E413" s="65" t="str">
        <f>IF(ISBLANK(C413),"",VLOOKUP($C413,'Event Inputs'!$D$4:'Event Inputs'!$J$895,4,FALSE))</f>
        <v/>
      </c>
      <c r="F413" s="63" t="str">
        <f>IF(ISBLANK(C413),"",VLOOKUP($C413,'Event Inputs'!$D$4:'Event Inputs'!$J$895,3,FALSE))</f>
        <v/>
      </c>
    </row>
    <row r="414" spans="4:6" x14ac:dyDescent="0.35">
      <c r="D414" s="63" t="str">
        <f>IF(ISBLANK(C414),"",VLOOKUP($C414,'Event Inputs'!$D$4:'Event Inputs'!$J$895,2,FALSE))</f>
        <v/>
      </c>
      <c r="E414" s="65" t="str">
        <f>IF(ISBLANK(C414),"",VLOOKUP($C414,'Event Inputs'!$D$4:'Event Inputs'!$J$895,4,FALSE))</f>
        <v/>
      </c>
      <c r="F414" s="63" t="str">
        <f>IF(ISBLANK(C414),"",VLOOKUP($C414,'Event Inputs'!$D$4:'Event Inputs'!$J$895,3,FALSE))</f>
        <v/>
      </c>
    </row>
    <row r="415" spans="4:6" x14ac:dyDescent="0.35">
      <c r="D415" s="63" t="str">
        <f>IF(ISBLANK(C415),"",VLOOKUP($C415,'Event Inputs'!$D$4:'Event Inputs'!$J$895,2,FALSE))</f>
        <v/>
      </c>
      <c r="E415" s="65" t="str">
        <f>IF(ISBLANK(C415),"",VLOOKUP($C415,'Event Inputs'!$D$4:'Event Inputs'!$J$895,4,FALSE))</f>
        <v/>
      </c>
      <c r="F415" s="63" t="str">
        <f>IF(ISBLANK(C415),"",VLOOKUP($C415,'Event Inputs'!$D$4:'Event Inputs'!$J$895,3,FALSE))</f>
        <v/>
      </c>
    </row>
    <row r="416" spans="4:6" x14ac:dyDescent="0.35">
      <c r="D416" s="63" t="str">
        <f>IF(ISBLANK(C416),"",VLOOKUP($C416,'Event Inputs'!$D$4:'Event Inputs'!$J$895,2,FALSE))</f>
        <v/>
      </c>
      <c r="E416" s="65" t="str">
        <f>IF(ISBLANK(C416),"",VLOOKUP($C416,'Event Inputs'!$D$4:'Event Inputs'!$J$895,4,FALSE))</f>
        <v/>
      </c>
      <c r="F416" s="63" t="str">
        <f>IF(ISBLANK(C416),"",VLOOKUP($C416,'Event Inputs'!$D$4:'Event Inputs'!$J$895,3,FALSE))</f>
        <v/>
      </c>
    </row>
    <row r="417" spans="4:6" x14ac:dyDescent="0.35">
      <c r="D417" s="63" t="str">
        <f>IF(ISBLANK(C417),"",VLOOKUP($C417,'Event Inputs'!$D$4:'Event Inputs'!$J$895,2,FALSE))</f>
        <v/>
      </c>
      <c r="E417" s="65" t="str">
        <f>IF(ISBLANK(C417),"",VLOOKUP($C417,'Event Inputs'!$D$4:'Event Inputs'!$J$895,4,FALSE))</f>
        <v/>
      </c>
      <c r="F417" s="63" t="str">
        <f>IF(ISBLANK(C417),"",VLOOKUP($C417,'Event Inputs'!$D$4:'Event Inputs'!$J$895,3,FALSE))</f>
        <v/>
      </c>
    </row>
    <row r="418" spans="4:6" x14ac:dyDescent="0.35">
      <c r="D418" s="63" t="str">
        <f>IF(ISBLANK(C418),"",VLOOKUP($C418,'Event Inputs'!$D$4:'Event Inputs'!$J$895,2,FALSE))</f>
        <v/>
      </c>
      <c r="E418" s="65" t="str">
        <f>IF(ISBLANK(C418),"",VLOOKUP($C418,'Event Inputs'!$D$4:'Event Inputs'!$J$895,4,FALSE))</f>
        <v/>
      </c>
      <c r="F418" s="63" t="str">
        <f>IF(ISBLANK(C418),"",VLOOKUP($C418,'Event Inputs'!$D$4:'Event Inputs'!$J$895,3,FALSE))</f>
        <v/>
      </c>
    </row>
    <row r="419" spans="4:6" x14ac:dyDescent="0.35">
      <c r="D419" s="63" t="str">
        <f>IF(ISBLANK(C419),"",VLOOKUP($C419,'Event Inputs'!$D$4:'Event Inputs'!$J$895,2,FALSE))</f>
        <v/>
      </c>
      <c r="E419" s="65" t="str">
        <f>IF(ISBLANK(C419),"",VLOOKUP($C419,'Event Inputs'!$D$4:'Event Inputs'!$J$895,4,FALSE))</f>
        <v/>
      </c>
      <c r="F419" s="63" t="str">
        <f>IF(ISBLANK(C419),"",VLOOKUP($C419,'Event Inputs'!$D$4:'Event Inputs'!$J$895,3,FALSE))</f>
        <v/>
      </c>
    </row>
    <row r="420" spans="4:6" x14ac:dyDescent="0.35">
      <c r="D420" s="63" t="str">
        <f>IF(ISBLANK(C420),"",VLOOKUP($C420,'Event Inputs'!$D$4:'Event Inputs'!$J$895,2,FALSE))</f>
        <v/>
      </c>
      <c r="E420" s="65" t="str">
        <f>IF(ISBLANK(C420),"",VLOOKUP($C420,'Event Inputs'!$D$4:'Event Inputs'!$J$895,4,FALSE))</f>
        <v/>
      </c>
      <c r="F420" s="63" t="str">
        <f>IF(ISBLANK(C420),"",VLOOKUP($C420,'Event Inputs'!$D$4:'Event Inputs'!$J$895,3,FALSE))</f>
        <v/>
      </c>
    </row>
    <row r="421" spans="4:6" x14ac:dyDescent="0.35">
      <c r="D421" s="63" t="str">
        <f>IF(ISBLANK(C421),"",VLOOKUP($C421,'Event Inputs'!$D$4:'Event Inputs'!$J$895,2,FALSE))</f>
        <v/>
      </c>
      <c r="E421" s="65" t="str">
        <f>IF(ISBLANK(C421),"",VLOOKUP($C421,'Event Inputs'!$D$4:'Event Inputs'!$J$895,4,FALSE))</f>
        <v/>
      </c>
      <c r="F421" s="63" t="str">
        <f>IF(ISBLANK(C421),"",VLOOKUP($C421,'Event Inputs'!$D$4:'Event Inputs'!$J$895,3,FALSE))</f>
        <v/>
      </c>
    </row>
    <row r="422" spans="4:6" x14ac:dyDescent="0.35">
      <c r="D422" s="63" t="str">
        <f>IF(ISBLANK(C422),"",VLOOKUP($C422,'Event Inputs'!$D$4:'Event Inputs'!$J$895,2,FALSE))</f>
        <v/>
      </c>
      <c r="E422" s="65" t="str">
        <f>IF(ISBLANK(C422),"",VLOOKUP($C422,'Event Inputs'!$D$4:'Event Inputs'!$J$895,4,FALSE))</f>
        <v/>
      </c>
      <c r="F422" s="63" t="str">
        <f>IF(ISBLANK(C422),"",VLOOKUP($C422,'Event Inputs'!$D$4:'Event Inputs'!$J$895,3,FALSE))</f>
        <v/>
      </c>
    </row>
    <row r="423" spans="4:6" x14ac:dyDescent="0.35">
      <c r="D423" s="63" t="str">
        <f>IF(ISBLANK(C423),"",VLOOKUP($C423,'Event Inputs'!$D$4:'Event Inputs'!$J$895,2,FALSE))</f>
        <v/>
      </c>
      <c r="E423" s="65" t="str">
        <f>IF(ISBLANK(C423),"",VLOOKUP($C423,'Event Inputs'!$D$4:'Event Inputs'!$J$895,4,FALSE))</f>
        <v/>
      </c>
      <c r="F423" s="63" t="str">
        <f>IF(ISBLANK(C423),"",VLOOKUP($C423,'Event Inputs'!$D$4:'Event Inputs'!$J$895,3,FALSE))</f>
        <v/>
      </c>
    </row>
    <row r="424" spans="4:6" x14ac:dyDescent="0.35">
      <c r="D424" s="63" t="str">
        <f>IF(ISBLANK(C424),"",VLOOKUP($C424,'Event Inputs'!$D$4:'Event Inputs'!$J$895,2,FALSE))</f>
        <v/>
      </c>
      <c r="E424" s="65" t="str">
        <f>IF(ISBLANK(C424),"",VLOOKUP($C424,'Event Inputs'!$D$4:'Event Inputs'!$J$895,4,FALSE))</f>
        <v/>
      </c>
      <c r="F424" s="63" t="str">
        <f>IF(ISBLANK(C424),"",VLOOKUP($C424,'Event Inputs'!$D$4:'Event Inputs'!$J$895,3,FALSE))</f>
        <v/>
      </c>
    </row>
    <row r="425" spans="4:6" x14ac:dyDescent="0.35">
      <c r="D425" s="63" t="str">
        <f>IF(ISBLANK(C425),"",VLOOKUP($C425,'Event Inputs'!$D$4:'Event Inputs'!$J$895,2,FALSE))</f>
        <v/>
      </c>
      <c r="E425" s="65" t="str">
        <f>IF(ISBLANK(C425),"",VLOOKUP($C425,'Event Inputs'!$D$4:'Event Inputs'!$J$895,4,FALSE))</f>
        <v/>
      </c>
      <c r="F425" s="63" t="str">
        <f>IF(ISBLANK(C425),"",VLOOKUP($C425,'Event Inputs'!$D$4:'Event Inputs'!$J$895,3,FALSE))</f>
        <v/>
      </c>
    </row>
    <row r="426" spans="4:6" x14ac:dyDescent="0.35">
      <c r="D426" s="63" t="str">
        <f>IF(ISBLANK(C426),"",VLOOKUP($C426,'Event Inputs'!$D$4:'Event Inputs'!$J$895,2,FALSE))</f>
        <v/>
      </c>
      <c r="E426" s="65" t="str">
        <f>IF(ISBLANK(C426),"",VLOOKUP($C426,'Event Inputs'!$D$4:'Event Inputs'!$J$895,4,FALSE))</f>
        <v/>
      </c>
      <c r="F426" s="63" t="str">
        <f>IF(ISBLANK(C426),"",VLOOKUP($C426,'Event Inputs'!$D$4:'Event Inputs'!$J$895,3,FALSE))</f>
        <v/>
      </c>
    </row>
    <row r="427" spans="4:6" x14ac:dyDescent="0.35">
      <c r="D427" s="63" t="str">
        <f>IF(ISBLANK(C427),"",VLOOKUP($C427,'Event Inputs'!$D$4:'Event Inputs'!$J$895,2,FALSE))</f>
        <v/>
      </c>
      <c r="E427" s="65" t="str">
        <f>IF(ISBLANK(C427),"",VLOOKUP($C427,'Event Inputs'!$D$4:'Event Inputs'!$J$895,4,FALSE))</f>
        <v/>
      </c>
      <c r="F427" s="63" t="str">
        <f>IF(ISBLANK(C427),"",VLOOKUP($C427,'Event Inputs'!$D$4:'Event Inputs'!$J$895,3,FALSE))</f>
        <v/>
      </c>
    </row>
    <row r="428" spans="4:6" x14ac:dyDescent="0.35">
      <c r="D428" s="63" t="str">
        <f>IF(ISBLANK(C428),"",VLOOKUP($C428,'Event Inputs'!$D$4:'Event Inputs'!$J$895,2,FALSE))</f>
        <v/>
      </c>
      <c r="E428" s="65" t="str">
        <f>IF(ISBLANK(C428),"",VLOOKUP($C428,'Event Inputs'!$D$4:'Event Inputs'!$J$895,4,FALSE))</f>
        <v/>
      </c>
      <c r="F428" s="63" t="str">
        <f>IF(ISBLANK(C428),"",VLOOKUP($C428,'Event Inputs'!$D$4:'Event Inputs'!$J$895,3,FALSE))</f>
        <v/>
      </c>
    </row>
    <row r="429" spans="4:6" x14ac:dyDescent="0.35">
      <c r="D429" s="63" t="str">
        <f>IF(ISBLANK(C429),"",VLOOKUP($C429,'Event Inputs'!$D$4:'Event Inputs'!$J$895,2,FALSE))</f>
        <v/>
      </c>
      <c r="E429" s="65" t="str">
        <f>IF(ISBLANK(C429),"",VLOOKUP($C429,'Event Inputs'!$D$4:'Event Inputs'!$J$895,4,FALSE))</f>
        <v/>
      </c>
      <c r="F429" s="63" t="str">
        <f>IF(ISBLANK(C429),"",VLOOKUP($C429,'Event Inputs'!$D$4:'Event Inputs'!$J$895,3,FALSE))</f>
        <v/>
      </c>
    </row>
    <row r="430" spans="4:6" x14ac:dyDescent="0.35">
      <c r="D430" s="63" t="str">
        <f>IF(ISBLANK(C430),"",VLOOKUP($C430,'Event Inputs'!$D$4:'Event Inputs'!$J$895,2,FALSE))</f>
        <v/>
      </c>
      <c r="E430" s="65" t="str">
        <f>IF(ISBLANK(C430),"",VLOOKUP($C430,'Event Inputs'!$D$4:'Event Inputs'!$J$895,4,FALSE))</f>
        <v/>
      </c>
      <c r="F430" s="63" t="str">
        <f>IF(ISBLANK(C430),"",VLOOKUP($C430,'Event Inputs'!$D$4:'Event Inputs'!$J$895,3,FALSE))</f>
        <v/>
      </c>
    </row>
    <row r="431" spans="4:6" x14ac:dyDescent="0.35">
      <c r="D431" s="63" t="str">
        <f>IF(ISBLANK(C431),"",VLOOKUP($C431,'Event Inputs'!$D$4:'Event Inputs'!$J$895,2,FALSE))</f>
        <v/>
      </c>
      <c r="E431" s="65" t="str">
        <f>IF(ISBLANK(C431),"",VLOOKUP($C431,'Event Inputs'!$D$4:'Event Inputs'!$J$895,4,FALSE))</f>
        <v/>
      </c>
      <c r="F431" s="63" t="str">
        <f>IF(ISBLANK(C431),"",VLOOKUP($C431,'Event Inputs'!$D$4:'Event Inputs'!$J$895,3,FALSE))</f>
        <v/>
      </c>
    </row>
    <row r="432" spans="4:6" x14ac:dyDescent="0.35">
      <c r="D432" s="63" t="str">
        <f>IF(ISBLANK(C432),"",VLOOKUP($C432,'Event Inputs'!$D$4:'Event Inputs'!$J$895,2,FALSE))</f>
        <v/>
      </c>
      <c r="E432" s="65" t="str">
        <f>IF(ISBLANK(C432),"",VLOOKUP($C432,'Event Inputs'!$D$4:'Event Inputs'!$J$895,4,FALSE))</f>
        <v/>
      </c>
      <c r="F432" s="63" t="str">
        <f>IF(ISBLANK(C432),"",VLOOKUP($C432,'Event Inputs'!$D$4:'Event Inputs'!$J$895,3,FALSE))</f>
        <v/>
      </c>
    </row>
    <row r="433" spans="4:6" x14ac:dyDescent="0.35">
      <c r="D433" s="63" t="str">
        <f>IF(ISBLANK(C433),"",VLOOKUP($C433,'Event Inputs'!$D$4:'Event Inputs'!$J$895,2,FALSE))</f>
        <v/>
      </c>
      <c r="E433" s="65" t="str">
        <f>IF(ISBLANK(C433),"",VLOOKUP($C433,'Event Inputs'!$D$4:'Event Inputs'!$J$895,4,FALSE))</f>
        <v/>
      </c>
      <c r="F433" s="63" t="str">
        <f>IF(ISBLANK(C433),"",VLOOKUP($C433,'Event Inputs'!$D$4:'Event Inputs'!$J$895,3,FALSE))</f>
        <v/>
      </c>
    </row>
    <row r="434" spans="4:6" x14ac:dyDescent="0.35">
      <c r="D434" s="63" t="str">
        <f>IF(ISBLANK(C434),"",VLOOKUP($C434,'Event Inputs'!$D$4:'Event Inputs'!$J$895,2,FALSE))</f>
        <v/>
      </c>
      <c r="E434" s="65" t="str">
        <f>IF(ISBLANK(C434),"",VLOOKUP($C434,'Event Inputs'!$D$4:'Event Inputs'!$J$895,4,FALSE))</f>
        <v/>
      </c>
      <c r="F434" s="63" t="str">
        <f>IF(ISBLANK(C434),"",VLOOKUP($C434,'Event Inputs'!$D$4:'Event Inputs'!$J$895,3,FALSE))</f>
        <v/>
      </c>
    </row>
    <row r="435" spans="4:6" x14ac:dyDescent="0.35">
      <c r="D435" s="63" t="str">
        <f>IF(ISBLANK(C435),"",VLOOKUP($C435,'Event Inputs'!$D$4:'Event Inputs'!$J$895,2,FALSE))</f>
        <v/>
      </c>
      <c r="E435" s="65" t="str">
        <f>IF(ISBLANK(C435),"",VLOOKUP($C435,'Event Inputs'!$D$4:'Event Inputs'!$J$895,4,FALSE))</f>
        <v/>
      </c>
      <c r="F435" s="63" t="str">
        <f>IF(ISBLANK(C435),"",VLOOKUP($C435,'Event Inputs'!$D$4:'Event Inputs'!$J$895,3,FALSE))</f>
        <v/>
      </c>
    </row>
    <row r="436" spans="4:6" x14ac:dyDescent="0.35">
      <c r="D436" s="63" t="str">
        <f>IF(ISBLANK(C436),"",VLOOKUP($C436,'Event Inputs'!$D$4:'Event Inputs'!$J$895,2,FALSE))</f>
        <v/>
      </c>
      <c r="E436" s="65" t="str">
        <f>IF(ISBLANK(C436),"",VLOOKUP($C436,'Event Inputs'!$D$4:'Event Inputs'!$J$895,4,FALSE))</f>
        <v/>
      </c>
      <c r="F436" s="63" t="str">
        <f>IF(ISBLANK(C436),"",VLOOKUP($C436,'Event Inputs'!$D$4:'Event Inputs'!$J$895,3,FALSE))</f>
        <v/>
      </c>
    </row>
    <row r="437" spans="4:6" x14ac:dyDescent="0.35">
      <c r="D437" s="63" t="str">
        <f>IF(ISBLANK(C437),"",VLOOKUP($C437,'Event Inputs'!$D$4:'Event Inputs'!$J$895,2,FALSE))</f>
        <v/>
      </c>
      <c r="E437" s="65" t="str">
        <f>IF(ISBLANK(C437),"",VLOOKUP($C437,'Event Inputs'!$D$4:'Event Inputs'!$J$895,4,FALSE))</f>
        <v/>
      </c>
      <c r="F437" s="63" t="str">
        <f>IF(ISBLANK(C437),"",VLOOKUP($C437,'Event Inputs'!$D$4:'Event Inputs'!$J$895,3,FALSE))</f>
        <v/>
      </c>
    </row>
    <row r="438" spans="4:6" x14ac:dyDescent="0.35">
      <c r="D438" s="63" t="str">
        <f>IF(ISBLANK(C438),"",VLOOKUP($C438,'Event Inputs'!$D$4:'Event Inputs'!$J$895,2,FALSE))</f>
        <v/>
      </c>
      <c r="E438" s="65" t="str">
        <f>IF(ISBLANK(C438),"",VLOOKUP($C438,'Event Inputs'!$D$4:'Event Inputs'!$J$895,4,FALSE))</f>
        <v/>
      </c>
      <c r="F438" s="63" t="str">
        <f>IF(ISBLANK(C438),"",VLOOKUP($C438,'Event Inputs'!$D$4:'Event Inputs'!$J$895,3,FALSE))</f>
        <v/>
      </c>
    </row>
    <row r="439" spans="4:6" x14ac:dyDescent="0.35">
      <c r="D439" s="63" t="str">
        <f>IF(ISBLANK(C439),"",VLOOKUP($C439,'Event Inputs'!$D$4:'Event Inputs'!$J$895,2,FALSE))</f>
        <v/>
      </c>
      <c r="E439" s="65" t="str">
        <f>IF(ISBLANK(C439),"",VLOOKUP($C439,'Event Inputs'!$D$4:'Event Inputs'!$J$895,4,FALSE))</f>
        <v/>
      </c>
      <c r="F439" s="63" t="str">
        <f>IF(ISBLANK(C439),"",VLOOKUP($C439,'Event Inputs'!$D$4:'Event Inputs'!$J$895,3,FALSE))</f>
        <v/>
      </c>
    </row>
    <row r="440" spans="4:6" x14ac:dyDescent="0.35">
      <c r="D440" s="63" t="str">
        <f>IF(ISBLANK(C440),"",VLOOKUP($C440,'Event Inputs'!$D$4:'Event Inputs'!$J$895,2,FALSE))</f>
        <v/>
      </c>
      <c r="E440" s="65" t="str">
        <f>IF(ISBLANK(C440),"",VLOOKUP($C440,'Event Inputs'!$D$4:'Event Inputs'!$J$895,4,FALSE))</f>
        <v/>
      </c>
      <c r="F440" s="63" t="str">
        <f>IF(ISBLANK(C440),"",VLOOKUP($C440,'Event Inputs'!$D$4:'Event Inputs'!$J$895,3,FALSE))</f>
        <v/>
      </c>
    </row>
    <row r="441" spans="4:6" x14ac:dyDescent="0.35">
      <c r="D441" s="63" t="str">
        <f>IF(ISBLANK(C441),"",VLOOKUP($C441,'Event Inputs'!$D$4:'Event Inputs'!$J$895,2,FALSE))</f>
        <v/>
      </c>
      <c r="E441" s="65" t="str">
        <f>IF(ISBLANK(C441),"",VLOOKUP($C441,'Event Inputs'!$D$4:'Event Inputs'!$J$895,4,FALSE))</f>
        <v/>
      </c>
      <c r="F441" s="63" t="str">
        <f>IF(ISBLANK(C441),"",VLOOKUP($C441,'Event Inputs'!$D$4:'Event Inputs'!$J$895,3,FALSE))</f>
        <v/>
      </c>
    </row>
    <row r="442" spans="4:6" x14ac:dyDescent="0.35">
      <c r="D442" s="63" t="str">
        <f>IF(ISBLANK(C442),"",VLOOKUP($C442,'Event Inputs'!$D$4:'Event Inputs'!$J$895,2,FALSE))</f>
        <v/>
      </c>
      <c r="E442" s="65" t="str">
        <f>IF(ISBLANK(C442),"",VLOOKUP($C442,'Event Inputs'!$D$4:'Event Inputs'!$J$895,4,FALSE))</f>
        <v/>
      </c>
      <c r="F442" s="63" t="str">
        <f>IF(ISBLANK(C442),"",VLOOKUP($C442,'Event Inputs'!$D$4:'Event Inputs'!$J$895,3,FALSE))</f>
        <v/>
      </c>
    </row>
    <row r="443" spans="4:6" x14ac:dyDescent="0.35">
      <c r="D443" s="63" t="str">
        <f>IF(ISBLANK(C443),"",VLOOKUP($C443,'Event Inputs'!$D$4:'Event Inputs'!$J$895,2,FALSE))</f>
        <v/>
      </c>
      <c r="E443" s="65" t="str">
        <f>IF(ISBLANK(C443),"",VLOOKUP($C443,'Event Inputs'!$D$4:'Event Inputs'!$J$895,4,FALSE))</f>
        <v/>
      </c>
      <c r="F443" s="63" t="str">
        <f>IF(ISBLANK(C443),"",VLOOKUP($C443,'Event Inputs'!$D$4:'Event Inputs'!$J$895,3,FALSE))</f>
        <v/>
      </c>
    </row>
    <row r="444" spans="4:6" x14ac:dyDescent="0.35">
      <c r="D444" s="63" t="str">
        <f>IF(ISBLANK(C444),"",VLOOKUP($C444,'Event Inputs'!$D$4:'Event Inputs'!$J$895,2,FALSE))</f>
        <v/>
      </c>
      <c r="E444" s="65" t="str">
        <f>IF(ISBLANK(C444),"",VLOOKUP($C444,'Event Inputs'!$D$4:'Event Inputs'!$J$895,4,FALSE))</f>
        <v/>
      </c>
      <c r="F444" s="63" t="str">
        <f>IF(ISBLANK(C444),"",VLOOKUP($C444,'Event Inputs'!$D$4:'Event Inputs'!$J$895,3,FALSE))</f>
        <v/>
      </c>
    </row>
    <row r="445" spans="4:6" x14ac:dyDescent="0.35">
      <c r="D445" s="63" t="str">
        <f>IF(ISBLANK(C445),"",VLOOKUP($C445,'Event Inputs'!$D$4:'Event Inputs'!$J$895,2,FALSE))</f>
        <v/>
      </c>
      <c r="E445" s="65" t="str">
        <f>IF(ISBLANK(C445),"",VLOOKUP($C445,'Event Inputs'!$D$4:'Event Inputs'!$J$895,4,FALSE))</f>
        <v/>
      </c>
      <c r="F445" s="63" t="str">
        <f>IF(ISBLANK(C445),"",VLOOKUP($C445,'Event Inputs'!$D$4:'Event Inputs'!$J$895,3,FALSE))</f>
        <v/>
      </c>
    </row>
    <row r="446" spans="4:6" x14ac:dyDescent="0.35">
      <c r="D446" s="63" t="str">
        <f>IF(ISBLANK(C446),"",VLOOKUP($C446,'Event Inputs'!$D$4:'Event Inputs'!$J$895,2,FALSE))</f>
        <v/>
      </c>
      <c r="E446" s="65" t="str">
        <f>IF(ISBLANK(C446),"",VLOOKUP($C446,'Event Inputs'!$D$4:'Event Inputs'!$J$895,4,FALSE))</f>
        <v/>
      </c>
      <c r="F446" s="63" t="str">
        <f>IF(ISBLANK(C446),"",VLOOKUP($C446,'Event Inputs'!$D$4:'Event Inputs'!$J$895,3,FALSE))</f>
        <v/>
      </c>
    </row>
    <row r="447" spans="4:6" x14ac:dyDescent="0.35">
      <c r="D447" s="63" t="str">
        <f>IF(ISBLANK(C447),"",VLOOKUP($C447,'Event Inputs'!$D$4:'Event Inputs'!$J$895,2,FALSE))</f>
        <v/>
      </c>
      <c r="E447" s="65" t="str">
        <f>IF(ISBLANK(C447),"",VLOOKUP($C447,'Event Inputs'!$D$4:'Event Inputs'!$J$895,4,FALSE))</f>
        <v/>
      </c>
      <c r="F447" s="63" t="str">
        <f>IF(ISBLANK(C447),"",VLOOKUP($C447,'Event Inputs'!$D$4:'Event Inputs'!$J$895,3,FALSE))</f>
        <v/>
      </c>
    </row>
    <row r="448" spans="4:6" x14ac:dyDescent="0.35">
      <c r="D448" s="63" t="str">
        <f>IF(ISBLANK(C448),"",VLOOKUP($C448,'Event Inputs'!$D$4:'Event Inputs'!$J$895,2,FALSE))</f>
        <v/>
      </c>
      <c r="E448" s="65" t="str">
        <f>IF(ISBLANK(C448),"",VLOOKUP($C448,'Event Inputs'!$D$4:'Event Inputs'!$J$895,4,FALSE))</f>
        <v/>
      </c>
      <c r="F448" s="63" t="str">
        <f>IF(ISBLANK(C448),"",VLOOKUP($C448,'Event Inputs'!$D$4:'Event Inputs'!$J$895,3,FALSE))</f>
        <v/>
      </c>
    </row>
    <row r="449" spans="4:6" x14ac:dyDescent="0.35">
      <c r="D449" s="63" t="str">
        <f>IF(ISBLANK(C449),"",VLOOKUP($C449,'Event Inputs'!$D$4:'Event Inputs'!$J$895,2,FALSE))</f>
        <v/>
      </c>
      <c r="E449" s="65" t="str">
        <f>IF(ISBLANK(C449),"",VLOOKUP($C449,'Event Inputs'!$D$4:'Event Inputs'!$J$895,4,FALSE))</f>
        <v/>
      </c>
      <c r="F449" s="63" t="str">
        <f>IF(ISBLANK(C449),"",VLOOKUP($C449,'Event Inputs'!$D$4:'Event Inputs'!$J$895,3,FALSE))</f>
        <v/>
      </c>
    </row>
    <row r="450" spans="4:6" x14ac:dyDescent="0.35">
      <c r="D450" s="63" t="str">
        <f>IF(ISBLANK(C450),"",VLOOKUP($C450,'Event Inputs'!$D$4:'Event Inputs'!$J$895,2,FALSE))</f>
        <v/>
      </c>
      <c r="E450" s="65" t="str">
        <f>IF(ISBLANK(C450),"",VLOOKUP($C450,'Event Inputs'!$D$4:'Event Inputs'!$J$895,4,FALSE))</f>
        <v/>
      </c>
      <c r="F450" s="63" t="str">
        <f>IF(ISBLANK(C450),"",VLOOKUP($C450,'Event Inputs'!$D$4:'Event Inputs'!$J$895,3,FALSE))</f>
        <v/>
      </c>
    </row>
    <row r="451" spans="4:6" x14ac:dyDescent="0.35">
      <c r="D451" s="63" t="str">
        <f>IF(ISBLANK(C451),"",VLOOKUP($C451,'Event Inputs'!$D$4:'Event Inputs'!$J$895,2,FALSE))</f>
        <v/>
      </c>
      <c r="E451" s="65" t="str">
        <f>IF(ISBLANK(C451),"",VLOOKUP($C451,'Event Inputs'!$D$4:'Event Inputs'!$J$895,4,FALSE))</f>
        <v/>
      </c>
      <c r="F451" s="63" t="str">
        <f>IF(ISBLANK(C451),"",VLOOKUP($C451,'Event Inputs'!$D$4:'Event Inputs'!$J$895,3,FALSE))</f>
        <v/>
      </c>
    </row>
    <row r="452" spans="4:6" x14ac:dyDescent="0.35">
      <c r="D452" s="63" t="str">
        <f>IF(ISBLANK(C452),"",VLOOKUP($C452,'Event Inputs'!$D$4:'Event Inputs'!$J$895,2,FALSE))</f>
        <v/>
      </c>
      <c r="E452" s="65" t="str">
        <f>IF(ISBLANK(C452),"",VLOOKUP($C452,'Event Inputs'!$D$4:'Event Inputs'!$J$895,4,FALSE))</f>
        <v/>
      </c>
      <c r="F452" s="63" t="str">
        <f>IF(ISBLANK(C452),"",VLOOKUP($C452,'Event Inputs'!$D$4:'Event Inputs'!$J$895,3,FALSE))</f>
        <v/>
      </c>
    </row>
    <row r="453" spans="4:6" x14ac:dyDescent="0.35">
      <c r="D453" s="63" t="str">
        <f>IF(ISBLANK(C453),"",VLOOKUP($C453,'Event Inputs'!$D$4:'Event Inputs'!$J$895,2,FALSE))</f>
        <v/>
      </c>
      <c r="E453" s="65" t="str">
        <f>IF(ISBLANK(C453),"",VLOOKUP($C453,'Event Inputs'!$D$4:'Event Inputs'!$J$895,4,FALSE))</f>
        <v/>
      </c>
      <c r="F453" s="63" t="str">
        <f>IF(ISBLANK(C453),"",VLOOKUP($C453,'Event Inputs'!$D$4:'Event Inputs'!$J$895,3,FALSE))</f>
        <v/>
      </c>
    </row>
    <row r="454" spans="4:6" x14ac:dyDescent="0.35">
      <c r="D454" s="63" t="str">
        <f>IF(ISBLANK(C454),"",VLOOKUP($C454,'Event Inputs'!$D$4:'Event Inputs'!$J$895,2,FALSE))</f>
        <v/>
      </c>
      <c r="E454" s="65" t="str">
        <f>IF(ISBLANK(C454),"",VLOOKUP($C454,'Event Inputs'!$D$4:'Event Inputs'!$J$895,4,FALSE))</f>
        <v/>
      </c>
      <c r="F454" s="63" t="str">
        <f>IF(ISBLANK(C454),"",VLOOKUP($C454,'Event Inputs'!$D$4:'Event Inputs'!$J$895,3,FALSE))</f>
        <v/>
      </c>
    </row>
    <row r="455" spans="4:6" x14ac:dyDescent="0.35">
      <c r="D455" s="63" t="str">
        <f>IF(ISBLANK(C455),"",VLOOKUP($C455,'Event Inputs'!$D$4:'Event Inputs'!$J$895,2,FALSE))</f>
        <v/>
      </c>
      <c r="E455" s="65" t="str">
        <f>IF(ISBLANK(C455),"",VLOOKUP($C455,'Event Inputs'!$D$4:'Event Inputs'!$J$895,4,FALSE))</f>
        <v/>
      </c>
      <c r="F455" s="63" t="str">
        <f>IF(ISBLANK(C455),"",VLOOKUP($C455,'Event Inputs'!$D$4:'Event Inputs'!$J$895,3,FALSE))</f>
        <v/>
      </c>
    </row>
    <row r="456" spans="4:6" x14ac:dyDescent="0.35">
      <c r="D456" s="63" t="str">
        <f>IF(ISBLANK(C456),"",VLOOKUP($C456,'Event Inputs'!$D$4:'Event Inputs'!$J$895,2,FALSE))</f>
        <v/>
      </c>
      <c r="E456" s="65" t="str">
        <f>IF(ISBLANK(C456),"",VLOOKUP($C456,'Event Inputs'!$D$4:'Event Inputs'!$J$895,4,FALSE))</f>
        <v/>
      </c>
      <c r="F456" s="63" t="str">
        <f>IF(ISBLANK(C456),"",VLOOKUP($C456,'Event Inputs'!$D$4:'Event Inputs'!$J$895,3,FALSE))</f>
        <v/>
      </c>
    </row>
    <row r="457" spans="4:6" x14ac:dyDescent="0.35">
      <c r="D457" s="63" t="str">
        <f>IF(ISBLANK(C457),"",VLOOKUP($C457,'Event Inputs'!$D$4:'Event Inputs'!$J$895,2,FALSE))</f>
        <v/>
      </c>
      <c r="E457" s="65" t="str">
        <f>IF(ISBLANK(C457),"",VLOOKUP($C457,'Event Inputs'!$D$4:'Event Inputs'!$J$895,4,FALSE))</f>
        <v/>
      </c>
      <c r="F457" s="63" t="str">
        <f>IF(ISBLANK(C457),"",VLOOKUP($C457,'Event Inputs'!$D$4:'Event Inputs'!$J$895,3,FALSE))</f>
        <v/>
      </c>
    </row>
    <row r="458" spans="4:6" x14ac:dyDescent="0.35">
      <c r="D458" s="63" t="str">
        <f>IF(ISBLANK(C458),"",VLOOKUP($C458,'Event Inputs'!$D$4:'Event Inputs'!$J$895,2,FALSE))</f>
        <v/>
      </c>
      <c r="E458" s="65" t="str">
        <f>IF(ISBLANK(C458),"",VLOOKUP($C458,'Event Inputs'!$D$4:'Event Inputs'!$J$895,4,FALSE))</f>
        <v/>
      </c>
      <c r="F458" s="63" t="str">
        <f>IF(ISBLANK(C458),"",VLOOKUP($C458,'Event Inputs'!$D$4:'Event Inputs'!$J$895,3,FALSE))</f>
        <v/>
      </c>
    </row>
    <row r="459" spans="4:6" x14ac:dyDescent="0.35">
      <c r="D459" s="63" t="str">
        <f>IF(ISBLANK(C459),"",VLOOKUP($C459,'Event Inputs'!$D$4:'Event Inputs'!$J$895,2,FALSE))</f>
        <v/>
      </c>
      <c r="E459" s="65" t="str">
        <f>IF(ISBLANK(C459),"",VLOOKUP($C459,'Event Inputs'!$D$4:'Event Inputs'!$J$895,4,FALSE))</f>
        <v/>
      </c>
      <c r="F459" s="63" t="str">
        <f>IF(ISBLANK(C459),"",VLOOKUP($C459,'Event Inputs'!$D$4:'Event Inputs'!$J$895,3,FALSE))</f>
        <v/>
      </c>
    </row>
    <row r="460" spans="4:6" x14ac:dyDescent="0.35">
      <c r="D460" s="63" t="str">
        <f>IF(ISBLANK(C460),"",VLOOKUP($C460,'Event Inputs'!$D$4:'Event Inputs'!$J$895,2,FALSE))</f>
        <v/>
      </c>
      <c r="E460" s="65" t="str">
        <f>IF(ISBLANK(C460),"",VLOOKUP($C460,'Event Inputs'!$D$4:'Event Inputs'!$J$895,4,FALSE))</f>
        <v/>
      </c>
      <c r="F460" s="63" t="str">
        <f>IF(ISBLANK(C460),"",VLOOKUP($C460,'Event Inputs'!$D$4:'Event Inputs'!$J$895,3,FALSE))</f>
        <v/>
      </c>
    </row>
    <row r="461" spans="4:6" x14ac:dyDescent="0.35">
      <c r="D461" s="63" t="str">
        <f>IF(ISBLANK(C461),"",VLOOKUP($C461,'Event Inputs'!$D$4:'Event Inputs'!$J$895,2,FALSE))</f>
        <v/>
      </c>
      <c r="E461" s="65" t="str">
        <f>IF(ISBLANK(C461),"",VLOOKUP($C461,'Event Inputs'!$D$4:'Event Inputs'!$J$895,4,FALSE))</f>
        <v/>
      </c>
      <c r="F461" s="63" t="str">
        <f>IF(ISBLANK(C461),"",VLOOKUP($C461,'Event Inputs'!$D$4:'Event Inputs'!$J$895,3,FALSE))</f>
        <v/>
      </c>
    </row>
    <row r="462" spans="4:6" x14ac:dyDescent="0.35">
      <c r="D462" s="63" t="str">
        <f>IF(ISBLANK(C462),"",VLOOKUP($C462,'Event Inputs'!$D$4:'Event Inputs'!$J$895,2,FALSE))</f>
        <v/>
      </c>
      <c r="E462" s="65" t="str">
        <f>IF(ISBLANK(C462),"",VLOOKUP($C462,'Event Inputs'!$D$4:'Event Inputs'!$J$895,4,FALSE))</f>
        <v/>
      </c>
      <c r="F462" s="63" t="str">
        <f>IF(ISBLANK(C462),"",VLOOKUP($C462,'Event Inputs'!$D$4:'Event Inputs'!$J$895,3,FALSE))</f>
        <v/>
      </c>
    </row>
    <row r="463" spans="4:6" x14ac:dyDescent="0.35">
      <c r="D463" s="63" t="str">
        <f>IF(ISBLANK(C463),"",VLOOKUP($C463,'Event Inputs'!$D$4:'Event Inputs'!$J$895,2,FALSE))</f>
        <v/>
      </c>
      <c r="E463" s="65" t="str">
        <f>IF(ISBLANK(C463),"",VLOOKUP($C463,'Event Inputs'!$D$4:'Event Inputs'!$J$895,4,FALSE))</f>
        <v/>
      </c>
      <c r="F463" s="63" t="str">
        <f>IF(ISBLANK(C463),"",VLOOKUP($C463,'Event Inputs'!$D$4:'Event Inputs'!$J$895,3,FALSE))</f>
        <v/>
      </c>
    </row>
    <row r="464" spans="4:6" x14ac:dyDescent="0.35">
      <c r="D464" s="63" t="str">
        <f>IF(ISBLANK(C464),"",VLOOKUP($C464,'Event Inputs'!$D$4:'Event Inputs'!$J$895,2,FALSE))</f>
        <v/>
      </c>
      <c r="E464" s="65" t="str">
        <f>IF(ISBLANK(C464),"",VLOOKUP($C464,'Event Inputs'!$D$4:'Event Inputs'!$J$895,4,FALSE))</f>
        <v/>
      </c>
      <c r="F464" s="63" t="str">
        <f>IF(ISBLANK(C464),"",VLOOKUP($C464,'Event Inputs'!$D$4:'Event Inputs'!$J$895,3,FALSE))</f>
        <v/>
      </c>
    </row>
    <row r="465" spans="4:6" x14ac:dyDescent="0.35">
      <c r="D465" s="63" t="str">
        <f>IF(ISBLANK(C465),"",VLOOKUP($C465,'Event Inputs'!$D$4:'Event Inputs'!$J$895,2,FALSE))</f>
        <v/>
      </c>
      <c r="E465" s="65" t="str">
        <f>IF(ISBLANK(C465),"",VLOOKUP($C465,'Event Inputs'!$D$4:'Event Inputs'!$J$895,4,FALSE))</f>
        <v/>
      </c>
      <c r="F465" s="63" t="str">
        <f>IF(ISBLANK(C465),"",VLOOKUP($C465,'Event Inputs'!$D$4:'Event Inputs'!$J$895,3,FALSE))</f>
        <v/>
      </c>
    </row>
    <row r="466" spans="4:6" x14ac:dyDescent="0.35">
      <c r="D466" s="63" t="str">
        <f>IF(ISBLANK(C466),"",VLOOKUP($C466,'Event Inputs'!$D$4:'Event Inputs'!$J$895,2,FALSE))</f>
        <v/>
      </c>
      <c r="E466" s="65" t="str">
        <f>IF(ISBLANK(C466),"",VLOOKUP($C466,'Event Inputs'!$D$4:'Event Inputs'!$J$895,4,FALSE))</f>
        <v/>
      </c>
      <c r="F466" s="63" t="str">
        <f>IF(ISBLANK(C466),"",VLOOKUP($C466,'Event Inputs'!$D$4:'Event Inputs'!$J$895,3,FALSE))</f>
        <v/>
      </c>
    </row>
    <row r="467" spans="4:6" x14ac:dyDescent="0.35">
      <c r="D467" s="63" t="str">
        <f>IF(ISBLANK(C467),"",VLOOKUP($C467,'Event Inputs'!$D$4:'Event Inputs'!$J$895,2,FALSE))</f>
        <v/>
      </c>
      <c r="E467" s="65" t="str">
        <f>IF(ISBLANK(C467),"",VLOOKUP($C467,'Event Inputs'!$D$4:'Event Inputs'!$J$895,4,FALSE))</f>
        <v/>
      </c>
      <c r="F467" s="63" t="str">
        <f>IF(ISBLANK(C467),"",VLOOKUP($C467,'Event Inputs'!$D$4:'Event Inputs'!$J$895,3,FALSE))</f>
        <v/>
      </c>
    </row>
    <row r="468" spans="4:6" x14ac:dyDescent="0.35">
      <c r="D468" s="63" t="str">
        <f>IF(ISBLANK(C468),"",VLOOKUP($C468,'Event Inputs'!$D$4:'Event Inputs'!$J$895,2,FALSE))</f>
        <v/>
      </c>
      <c r="E468" s="65" t="str">
        <f>IF(ISBLANK(C468),"",VLOOKUP($C468,'Event Inputs'!$D$4:'Event Inputs'!$J$895,4,FALSE))</f>
        <v/>
      </c>
      <c r="F468" s="63" t="str">
        <f>IF(ISBLANK(C468),"",VLOOKUP($C468,'Event Inputs'!$D$4:'Event Inputs'!$J$895,3,FALSE))</f>
        <v/>
      </c>
    </row>
    <row r="469" spans="4:6" x14ac:dyDescent="0.35">
      <c r="D469" s="63" t="str">
        <f>IF(ISBLANK(C469),"",VLOOKUP($C469,'Event Inputs'!$D$4:'Event Inputs'!$J$895,2,FALSE))</f>
        <v/>
      </c>
      <c r="E469" s="65" t="str">
        <f>IF(ISBLANK(C469),"",VLOOKUP($C469,'Event Inputs'!$D$4:'Event Inputs'!$J$895,4,FALSE))</f>
        <v/>
      </c>
      <c r="F469" s="63" t="str">
        <f>IF(ISBLANK(C469),"",VLOOKUP($C469,'Event Inputs'!$D$4:'Event Inputs'!$J$895,3,FALSE))</f>
        <v/>
      </c>
    </row>
    <row r="470" spans="4:6" x14ac:dyDescent="0.35">
      <c r="D470" s="63" t="str">
        <f>IF(ISBLANK(C470),"",VLOOKUP($C470,'Event Inputs'!$D$4:'Event Inputs'!$J$895,2,FALSE))</f>
        <v/>
      </c>
      <c r="E470" s="65" t="str">
        <f>IF(ISBLANK(C470),"",VLOOKUP($C470,'Event Inputs'!$D$4:'Event Inputs'!$J$895,4,FALSE))</f>
        <v/>
      </c>
      <c r="F470" s="63" t="str">
        <f>IF(ISBLANK(C470),"",VLOOKUP($C470,'Event Inputs'!$D$4:'Event Inputs'!$J$895,3,FALSE))</f>
        <v/>
      </c>
    </row>
    <row r="471" spans="4:6" x14ac:dyDescent="0.35">
      <c r="D471" s="63" t="str">
        <f>IF(ISBLANK(C471),"",VLOOKUP($C471,'Event Inputs'!$D$4:'Event Inputs'!$J$895,2,FALSE))</f>
        <v/>
      </c>
      <c r="E471" s="65" t="str">
        <f>IF(ISBLANK(C471),"",VLOOKUP($C471,'Event Inputs'!$D$4:'Event Inputs'!$J$895,4,FALSE))</f>
        <v/>
      </c>
      <c r="F471" s="63" t="str">
        <f>IF(ISBLANK(C471),"",VLOOKUP($C471,'Event Inputs'!$D$4:'Event Inputs'!$J$895,3,FALSE))</f>
        <v/>
      </c>
    </row>
    <row r="472" spans="4:6" x14ac:dyDescent="0.35">
      <c r="D472" s="63" t="str">
        <f>IF(ISBLANK(C472),"",VLOOKUP($C472,'Event Inputs'!$D$4:'Event Inputs'!$J$895,2,FALSE))</f>
        <v/>
      </c>
      <c r="E472" s="65" t="str">
        <f>IF(ISBLANK(C472),"",VLOOKUP($C472,'Event Inputs'!$D$4:'Event Inputs'!$J$895,4,FALSE))</f>
        <v/>
      </c>
      <c r="F472" s="63" t="str">
        <f>IF(ISBLANK(C472),"",VLOOKUP($C472,'Event Inputs'!$D$4:'Event Inputs'!$J$895,3,FALSE))</f>
        <v/>
      </c>
    </row>
    <row r="473" spans="4:6" x14ac:dyDescent="0.35">
      <c r="D473" s="63" t="str">
        <f>IF(ISBLANK(C473),"",VLOOKUP($C473,'Event Inputs'!$D$4:'Event Inputs'!$J$895,2,FALSE))</f>
        <v/>
      </c>
      <c r="E473" s="65" t="str">
        <f>IF(ISBLANK(C473),"",VLOOKUP($C473,'Event Inputs'!$D$4:'Event Inputs'!$J$895,4,FALSE))</f>
        <v/>
      </c>
      <c r="F473" s="63" t="str">
        <f>IF(ISBLANK(C473),"",VLOOKUP($C473,'Event Inputs'!$D$4:'Event Inputs'!$J$895,3,FALSE))</f>
        <v/>
      </c>
    </row>
    <row r="474" spans="4:6" x14ac:dyDescent="0.35">
      <c r="D474" s="63" t="str">
        <f>IF(ISBLANK(C474),"",VLOOKUP($C474,'Event Inputs'!$D$4:'Event Inputs'!$J$895,2,FALSE))</f>
        <v/>
      </c>
      <c r="E474" s="65" t="str">
        <f>IF(ISBLANK(C474),"",VLOOKUP($C474,'Event Inputs'!$D$4:'Event Inputs'!$J$895,4,FALSE))</f>
        <v/>
      </c>
      <c r="F474" s="63" t="str">
        <f>IF(ISBLANK(C474),"",VLOOKUP($C474,'Event Inputs'!$D$4:'Event Inputs'!$J$895,3,FALSE))</f>
        <v/>
      </c>
    </row>
    <row r="475" spans="4:6" x14ac:dyDescent="0.35">
      <c r="D475" s="63" t="str">
        <f>IF(ISBLANK(C475),"",VLOOKUP($C475,'Event Inputs'!$D$4:'Event Inputs'!$J$895,2,FALSE))</f>
        <v/>
      </c>
      <c r="E475" s="65" t="str">
        <f>IF(ISBLANK(C475),"",VLOOKUP($C475,'Event Inputs'!$D$4:'Event Inputs'!$J$895,4,FALSE))</f>
        <v/>
      </c>
      <c r="F475" s="63" t="str">
        <f>IF(ISBLANK(C475),"",VLOOKUP($C475,'Event Inputs'!$D$4:'Event Inputs'!$J$895,3,FALSE))</f>
        <v/>
      </c>
    </row>
    <row r="476" spans="4:6" x14ac:dyDescent="0.35">
      <c r="D476" s="63" t="str">
        <f>IF(ISBLANK(C476),"",VLOOKUP($C476,'Event Inputs'!$D$4:'Event Inputs'!$J$895,2,FALSE))</f>
        <v/>
      </c>
      <c r="E476" s="65" t="str">
        <f>IF(ISBLANK(C476),"",VLOOKUP($C476,'Event Inputs'!$D$4:'Event Inputs'!$J$895,4,FALSE))</f>
        <v/>
      </c>
      <c r="F476" s="63" t="str">
        <f>IF(ISBLANK(C476),"",VLOOKUP($C476,'Event Inputs'!$D$4:'Event Inputs'!$J$895,3,FALSE))</f>
        <v/>
      </c>
    </row>
    <row r="477" spans="4:6" x14ac:dyDescent="0.35">
      <c r="D477" s="63" t="str">
        <f>IF(ISBLANK(C477),"",VLOOKUP($C477,'Event Inputs'!$D$4:'Event Inputs'!$J$895,2,FALSE))</f>
        <v/>
      </c>
      <c r="E477" s="65" t="str">
        <f>IF(ISBLANK(C477),"",VLOOKUP($C477,'Event Inputs'!$D$4:'Event Inputs'!$J$895,4,FALSE))</f>
        <v/>
      </c>
      <c r="F477" s="63" t="str">
        <f>IF(ISBLANK(C477),"",VLOOKUP($C477,'Event Inputs'!$D$4:'Event Inputs'!$J$895,3,FALSE))</f>
        <v/>
      </c>
    </row>
    <row r="478" spans="4:6" x14ac:dyDescent="0.35">
      <c r="D478" s="63" t="str">
        <f>IF(ISBLANK(C478),"",VLOOKUP($C478,'Event Inputs'!$D$4:'Event Inputs'!$J$895,2,FALSE))</f>
        <v/>
      </c>
      <c r="E478" s="65" t="str">
        <f>IF(ISBLANK(C478),"",VLOOKUP($C478,'Event Inputs'!$D$4:'Event Inputs'!$J$895,4,FALSE))</f>
        <v/>
      </c>
      <c r="F478" s="63" t="str">
        <f>IF(ISBLANK(C478),"",VLOOKUP($C478,'Event Inputs'!$D$4:'Event Inputs'!$J$895,3,FALSE))</f>
        <v/>
      </c>
    </row>
    <row r="479" spans="4:6" x14ac:dyDescent="0.35">
      <c r="D479" s="63" t="str">
        <f>IF(ISBLANK(C479),"",VLOOKUP($C479,'Event Inputs'!$D$4:'Event Inputs'!$J$895,2,FALSE))</f>
        <v/>
      </c>
      <c r="E479" s="65" t="str">
        <f>IF(ISBLANK(C479),"",VLOOKUP($C479,'Event Inputs'!$D$4:'Event Inputs'!$J$895,4,FALSE))</f>
        <v/>
      </c>
      <c r="F479" s="63" t="str">
        <f>IF(ISBLANK(C479),"",VLOOKUP($C479,'Event Inputs'!$D$4:'Event Inputs'!$J$895,3,FALSE))</f>
        <v/>
      </c>
    </row>
    <row r="480" spans="4:6" x14ac:dyDescent="0.35">
      <c r="D480" s="63" t="str">
        <f>IF(ISBLANK(C480),"",VLOOKUP($C480,'Event Inputs'!$D$4:'Event Inputs'!$J$895,2,FALSE))</f>
        <v/>
      </c>
      <c r="E480" s="65" t="str">
        <f>IF(ISBLANK(C480),"",VLOOKUP($C480,'Event Inputs'!$D$4:'Event Inputs'!$J$895,4,FALSE))</f>
        <v/>
      </c>
      <c r="F480" s="63" t="str">
        <f>IF(ISBLANK(C480),"",VLOOKUP($C480,'Event Inputs'!$D$4:'Event Inputs'!$J$895,3,FALSE))</f>
        <v/>
      </c>
    </row>
    <row r="481" spans="4:6" x14ac:dyDescent="0.35">
      <c r="D481" s="63" t="str">
        <f>IF(ISBLANK(C481),"",VLOOKUP($C481,'Event Inputs'!$D$4:'Event Inputs'!$J$895,2,FALSE))</f>
        <v/>
      </c>
      <c r="E481" s="65" t="str">
        <f>IF(ISBLANK(C481),"",VLOOKUP($C481,'Event Inputs'!$D$4:'Event Inputs'!$J$895,4,FALSE))</f>
        <v/>
      </c>
      <c r="F481" s="63" t="str">
        <f>IF(ISBLANK(C481),"",VLOOKUP($C481,'Event Inputs'!$D$4:'Event Inputs'!$J$895,3,FALSE))</f>
        <v/>
      </c>
    </row>
    <row r="482" spans="4:6" x14ac:dyDescent="0.35">
      <c r="D482" s="63" t="str">
        <f>IF(ISBLANK(C482),"",VLOOKUP($C482,'Event Inputs'!$D$4:'Event Inputs'!$J$895,2,FALSE))</f>
        <v/>
      </c>
      <c r="E482" s="65" t="str">
        <f>IF(ISBLANK(C482),"",VLOOKUP($C482,'Event Inputs'!$D$4:'Event Inputs'!$J$895,4,FALSE))</f>
        <v/>
      </c>
      <c r="F482" s="63" t="str">
        <f>IF(ISBLANK(C482),"",VLOOKUP($C482,'Event Inputs'!$D$4:'Event Inputs'!$J$895,3,FALSE))</f>
        <v/>
      </c>
    </row>
    <row r="483" spans="4:6" x14ac:dyDescent="0.35">
      <c r="D483" s="63" t="str">
        <f>IF(ISBLANK(C483),"",VLOOKUP($C483,'Event Inputs'!$D$4:'Event Inputs'!$J$895,2,FALSE))</f>
        <v/>
      </c>
      <c r="E483" s="65" t="str">
        <f>IF(ISBLANK(C483),"",VLOOKUP($C483,'Event Inputs'!$D$4:'Event Inputs'!$J$895,4,FALSE))</f>
        <v/>
      </c>
      <c r="F483" s="63" t="str">
        <f>IF(ISBLANK(C483),"",VLOOKUP($C483,'Event Inputs'!$D$4:'Event Inputs'!$J$895,3,FALSE))</f>
        <v/>
      </c>
    </row>
    <row r="484" spans="4:6" x14ac:dyDescent="0.35">
      <c r="D484" s="63" t="str">
        <f>IF(ISBLANK(C484),"",VLOOKUP($C484,'Event Inputs'!$D$4:'Event Inputs'!$J$895,2,FALSE))</f>
        <v/>
      </c>
      <c r="E484" s="65" t="str">
        <f>IF(ISBLANK(C484),"",VLOOKUP($C484,'Event Inputs'!$D$4:'Event Inputs'!$J$895,4,FALSE))</f>
        <v/>
      </c>
      <c r="F484" s="63" t="str">
        <f>IF(ISBLANK(C484),"",VLOOKUP($C484,'Event Inputs'!$D$4:'Event Inputs'!$J$895,3,FALSE))</f>
        <v/>
      </c>
    </row>
    <row r="485" spans="4:6" x14ac:dyDescent="0.35">
      <c r="D485" s="63" t="str">
        <f>IF(ISBLANK(C485),"",VLOOKUP($C485,'Event Inputs'!$D$4:'Event Inputs'!$J$895,2,FALSE))</f>
        <v/>
      </c>
      <c r="E485" s="65" t="str">
        <f>IF(ISBLANK(C485),"",VLOOKUP($C485,'Event Inputs'!$D$4:'Event Inputs'!$J$895,4,FALSE))</f>
        <v/>
      </c>
      <c r="F485" s="63" t="str">
        <f>IF(ISBLANK(C485),"",VLOOKUP($C485,'Event Inputs'!$D$4:'Event Inputs'!$J$895,3,FALSE))</f>
        <v/>
      </c>
    </row>
    <row r="486" spans="4:6" x14ac:dyDescent="0.35">
      <c r="D486" s="63" t="str">
        <f>IF(ISBLANK(C486),"",VLOOKUP($C486,'Event Inputs'!$D$4:'Event Inputs'!$J$895,2,FALSE))</f>
        <v/>
      </c>
      <c r="E486" s="65" t="str">
        <f>IF(ISBLANK(C486),"",VLOOKUP($C486,'Event Inputs'!$D$4:'Event Inputs'!$J$895,4,FALSE))</f>
        <v/>
      </c>
      <c r="F486" s="63" t="str">
        <f>IF(ISBLANK(C486),"",VLOOKUP($C486,'Event Inputs'!$D$4:'Event Inputs'!$J$895,3,FALSE))</f>
        <v/>
      </c>
    </row>
    <row r="487" spans="4:6" x14ac:dyDescent="0.35">
      <c r="D487" s="63" t="str">
        <f>IF(ISBLANK(C487),"",VLOOKUP($C487,'Event Inputs'!$D$4:'Event Inputs'!$J$895,2,FALSE))</f>
        <v/>
      </c>
      <c r="E487" s="65" t="str">
        <f>IF(ISBLANK(C487),"",VLOOKUP($C487,'Event Inputs'!$D$4:'Event Inputs'!$J$895,4,FALSE))</f>
        <v/>
      </c>
      <c r="F487" s="63" t="str">
        <f>IF(ISBLANK(C487),"",VLOOKUP($C487,'Event Inputs'!$D$4:'Event Inputs'!$J$895,3,FALSE))</f>
        <v/>
      </c>
    </row>
    <row r="488" spans="4:6" x14ac:dyDescent="0.35">
      <c r="D488" s="63" t="str">
        <f>IF(ISBLANK(C488),"",VLOOKUP($C488,'Event Inputs'!$D$4:'Event Inputs'!$J$895,2,FALSE))</f>
        <v/>
      </c>
      <c r="E488" s="65" t="str">
        <f>IF(ISBLANK(C488),"",VLOOKUP($C488,'Event Inputs'!$D$4:'Event Inputs'!$J$895,4,FALSE))</f>
        <v/>
      </c>
      <c r="F488" s="63" t="str">
        <f>IF(ISBLANK(C488),"",VLOOKUP($C488,'Event Inputs'!$D$4:'Event Inputs'!$J$895,3,FALSE))</f>
        <v/>
      </c>
    </row>
    <row r="489" spans="4:6" x14ac:dyDescent="0.35">
      <c r="D489" s="63" t="str">
        <f>IF(ISBLANK(C489),"",VLOOKUP($C489,'Event Inputs'!$D$4:'Event Inputs'!$J$895,2,FALSE))</f>
        <v/>
      </c>
      <c r="E489" s="65" t="str">
        <f>IF(ISBLANK(C489),"",VLOOKUP($C489,'Event Inputs'!$D$4:'Event Inputs'!$J$895,4,FALSE))</f>
        <v/>
      </c>
      <c r="F489" s="63" t="str">
        <f>IF(ISBLANK(C489),"",VLOOKUP($C489,'Event Inputs'!$D$4:'Event Inputs'!$J$895,3,FALSE))</f>
        <v/>
      </c>
    </row>
    <row r="490" spans="4:6" x14ac:dyDescent="0.35">
      <c r="D490" s="63" t="str">
        <f>IF(ISBLANK(C490),"",VLOOKUP($C490,'Event Inputs'!$D$4:'Event Inputs'!$J$895,2,FALSE))</f>
        <v/>
      </c>
      <c r="E490" s="65" t="str">
        <f>IF(ISBLANK(C490),"",VLOOKUP($C490,'Event Inputs'!$D$4:'Event Inputs'!$J$895,4,FALSE))</f>
        <v/>
      </c>
      <c r="F490" s="63" t="str">
        <f>IF(ISBLANK(C490),"",VLOOKUP($C490,'Event Inputs'!$D$4:'Event Inputs'!$J$895,3,FALSE))</f>
        <v/>
      </c>
    </row>
    <row r="491" spans="4:6" x14ac:dyDescent="0.35">
      <c r="D491" s="63" t="str">
        <f>IF(ISBLANK(C491),"",VLOOKUP($C491,'Event Inputs'!$D$4:'Event Inputs'!$J$895,2,FALSE))</f>
        <v/>
      </c>
      <c r="E491" s="65" t="str">
        <f>IF(ISBLANK(C491),"",VLOOKUP($C491,'Event Inputs'!$D$4:'Event Inputs'!$J$895,4,FALSE))</f>
        <v/>
      </c>
      <c r="F491" s="63" t="str">
        <f>IF(ISBLANK(C491),"",VLOOKUP($C491,'Event Inputs'!$D$4:'Event Inputs'!$J$895,3,FALSE))</f>
        <v/>
      </c>
    </row>
    <row r="492" spans="4:6" x14ac:dyDescent="0.35">
      <c r="D492" s="63" t="str">
        <f>IF(ISBLANK(C492),"",VLOOKUP($C492,'Event Inputs'!$D$4:'Event Inputs'!$J$895,2,FALSE))</f>
        <v/>
      </c>
      <c r="E492" s="65" t="str">
        <f>IF(ISBLANK(C492),"",VLOOKUP($C492,'Event Inputs'!$D$4:'Event Inputs'!$J$895,4,FALSE))</f>
        <v/>
      </c>
      <c r="F492" s="63" t="str">
        <f>IF(ISBLANK(C492),"",VLOOKUP($C492,'Event Inputs'!$D$4:'Event Inputs'!$J$895,3,FALSE))</f>
        <v/>
      </c>
    </row>
    <row r="493" spans="4:6" x14ac:dyDescent="0.35">
      <c r="D493" s="63" t="str">
        <f>IF(ISBLANK(C493),"",VLOOKUP($C493,'Event Inputs'!$D$4:'Event Inputs'!$J$895,2,FALSE))</f>
        <v/>
      </c>
      <c r="E493" s="65" t="str">
        <f>IF(ISBLANK(C493),"",VLOOKUP($C493,'Event Inputs'!$D$4:'Event Inputs'!$J$895,4,FALSE))</f>
        <v/>
      </c>
      <c r="F493" s="63" t="str">
        <f>IF(ISBLANK(C493),"",VLOOKUP($C493,'Event Inputs'!$D$4:'Event Inputs'!$J$895,3,FALSE))</f>
        <v/>
      </c>
    </row>
    <row r="494" spans="4:6" x14ac:dyDescent="0.35">
      <c r="D494" s="63" t="str">
        <f>IF(ISBLANK(C494),"",VLOOKUP($C494,'Event Inputs'!$D$4:'Event Inputs'!$J$895,2,FALSE))</f>
        <v/>
      </c>
      <c r="E494" s="65" t="str">
        <f>IF(ISBLANK(C494),"",VLOOKUP($C494,'Event Inputs'!$D$4:'Event Inputs'!$J$895,4,FALSE))</f>
        <v/>
      </c>
      <c r="F494" s="63" t="str">
        <f>IF(ISBLANK(C494),"",VLOOKUP($C494,'Event Inputs'!$D$4:'Event Inputs'!$J$895,3,FALSE))</f>
        <v/>
      </c>
    </row>
    <row r="495" spans="4:6" x14ac:dyDescent="0.35">
      <c r="D495" s="63" t="str">
        <f>IF(ISBLANK(C495),"",VLOOKUP($C495,'Event Inputs'!$D$4:'Event Inputs'!$J$895,2,FALSE))</f>
        <v/>
      </c>
      <c r="E495" s="65" t="str">
        <f>IF(ISBLANK(C495),"",VLOOKUP($C495,'Event Inputs'!$D$4:'Event Inputs'!$J$895,4,FALSE))</f>
        <v/>
      </c>
      <c r="F495" s="63" t="str">
        <f>IF(ISBLANK(C495),"",VLOOKUP($C495,'Event Inputs'!$D$4:'Event Inputs'!$J$895,3,FALSE))</f>
        <v/>
      </c>
    </row>
    <row r="496" spans="4:6" x14ac:dyDescent="0.35">
      <c r="D496" s="63" t="str">
        <f>IF(ISBLANK(C496),"",VLOOKUP($C496,'Event Inputs'!$D$4:'Event Inputs'!$J$895,2,FALSE))</f>
        <v/>
      </c>
      <c r="E496" s="65" t="str">
        <f>IF(ISBLANK(C496),"",VLOOKUP($C496,'Event Inputs'!$D$4:'Event Inputs'!$J$895,4,FALSE))</f>
        <v/>
      </c>
      <c r="F496" s="63" t="str">
        <f>IF(ISBLANK(C496),"",VLOOKUP($C496,'Event Inputs'!$D$4:'Event Inputs'!$J$895,3,FALSE))</f>
        <v/>
      </c>
    </row>
    <row r="497" spans="4:6" x14ac:dyDescent="0.35">
      <c r="D497" s="63" t="str">
        <f>IF(ISBLANK(C497),"",VLOOKUP($C497,'Event Inputs'!$D$4:'Event Inputs'!$J$895,2,FALSE))</f>
        <v/>
      </c>
      <c r="E497" s="65" t="str">
        <f>IF(ISBLANK(C497),"",VLOOKUP($C497,'Event Inputs'!$D$4:'Event Inputs'!$J$895,4,FALSE))</f>
        <v/>
      </c>
      <c r="F497" s="63" t="str">
        <f>IF(ISBLANK(C497),"",VLOOKUP($C497,'Event Inputs'!$D$4:'Event Inputs'!$J$895,3,FALSE))</f>
        <v/>
      </c>
    </row>
    <row r="498" spans="4:6" x14ac:dyDescent="0.35">
      <c r="D498" s="63" t="str">
        <f>IF(ISBLANK(C498),"",VLOOKUP($C498,'Event Inputs'!$D$4:'Event Inputs'!$J$895,2,FALSE))</f>
        <v/>
      </c>
      <c r="E498" s="65" t="str">
        <f>IF(ISBLANK(C498),"",VLOOKUP($C498,'Event Inputs'!$D$4:'Event Inputs'!$J$895,4,FALSE))</f>
        <v/>
      </c>
      <c r="F498" s="63" t="str">
        <f>IF(ISBLANK(C498),"",VLOOKUP($C498,'Event Inputs'!$D$4:'Event Inputs'!$J$895,3,FALSE))</f>
        <v/>
      </c>
    </row>
    <row r="499" spans="4:6" x14ac:dyDescent="0.35">
      <c r="D499" s="63" t="str">
        <f>IF(ISBLANK(C499),"",VLOOKUP($C499,'Event Inputs'!$D$4:'Event Inputs'!$J$895,2,FALSE))</f>
        <v/>
      </c>
      <c r="E499" s="65" t="str">
        <f>IF(ISBLANK(C499),"",VLOOKUP($C499,'Event Inputs'!$D$4:'Event Inputs'!$J$895,4,FALSE))</f>
        <v/>
      </c>
      <c r="F499" s="63" t="str">
        <f>IF(ISBLANK(C499),"",VLOOKUP($C499,'Event Inputs'!$D$4:'Event Inputs'!$J$895,3,FALSE))</f>
        <v/>
      </c>
    </row>
    <row r="500" spans="4:6" x14ac:dyDescent="0.35">
      <c r="D500" s="63" t="str">
        <f>IF(ISBLANK(C500),"",VLOOKUP($C500,'Event Inputs'!$D$4:'Event Inputs'!$J$895,2,FALSE))</f>
        <v/>
      </c>
      <c r="E500" s="65" t="str">
        <f>IF(ISBLANK(C500),"",VLOOKUP($C500,'Event Inputs'!$D$4:'Event Inputs'!$J$895,4,FALSE))</f>
        <v/>
      </c>
      <c r="F500" s="63" t="str">
        <f>IF(ISBLANK(C500),"",VLOOKUP($C500,'Event Inputs'!$D$4:'Event Inputs'!$J$895,3,FALSE))</f>
        <v/>
      </c>
    </row>
    <row r="501" spans="4:6" x14ac:dyDescent="0.35">
      <c r="D501" s="63" t="str">
        <f>IF(ISBLANK(C501),"",VLOOKUP($C501,'Event Inputs'!$D$4:'Event Inputs'!$J$895,2,FALSE))</f>
        <v/>
      </c>
      <c r="E501" s="65" t="str">
        <f>IF(ISBLANK(C501),"",VLOOKUP($C501,'Event Inputs'!$D$4:'Event Inputs'!$J$895,4,FALSE))</f>
        <v/>
      </c>
      <c r="F501" s="63" t="str">
        <f>IF(ISBLANK(C501),"",VLOOKUP($C501,'Event Inputs'!$D$4:'Event Inputs'!$J$895,3,FALSE))</f>
        <v/>
      </c>
    </row>
    <row r="502" spans="4:6" x14ac:dyDescent="0.35">
      <c r="D502" s="63" t="str">
        <f>IF(ISBLANK(C502),"",VLOOKUP($C502,'Event Inputs'!$D$4:'Event Inputs'!$J$895,2,FALSE))</f>
        <v/>
      </c>
      <c r="E502" s="65" t="str">
        <f>IF(ISBLANK(C502),"",VLOOKUP($C502,'Event Inputs'!$D$4:'Event Inputs'!$J$895,4,FALSE))</f>
        <v/>
      </c>
      <c r="F502" s="63" t="str">
        <f>IF(ISBLANK(C502),"",VLOOKUP($C502,'Event Inputs'!$D$4:'Event Inputs'!$J$895,3,FALSE))</f>
        <v/>
      </c>
    </row>
    <row r="503" spans="4:6" x14ac:dyDescent="0.35">
      <c r="D503" s="63" t="str">
        <f>IF(ISBLANK(C503),"",VLOOKUP($C503,'Event Inputs'!$D$4:'Event Inputs'!$J$895,2,FALSE))</f>
        <v/>
      </c>
      <c r="E503" s="65" t="str">
        <f>IF(ISBLANK(C503),"",VLOOKUP($C503,'Event Inputs'!$D$4:'Event Inputs'!$J$895,4,FALSE))</f>
        <v/>
      </c>
      <c r="F503" s="63" t="str">
        <f>IF(ISBLANK(C503),"",VLOOKUP($C503,'Event Inputs'!$D$4:'Event Inputs'!$J$895,3,FALSE))</f>
        <v/>
      </c>
    </row>
    <row r="504" spans="4:6" x14ac:dyDescent="0.35">
      <c r="D504" s="63" t="str">
        <f>IF(ISBLANK(C504),"",VLOOKUP($C504,'Event Inputs'!$D$4:'Event Inputs'!$J$895,2,FALSE))</f>
        <v/>
      </c>
      <c r="E504" s="65" t="str">
        <f>IF(ISBLANK(C504),"",VLOOKUP($C504,'Event Inputs'!$D$4:'Event Inputs'!$J$895,4,FALSE))</f>
        <v/>
      </c>
      <c r="F504" s="63" t="str">
        <f>IF(ISBLANK(C504),"",VLOOKUP($C504,'Event Inputs'!$D$4:'Event Inputs'!$J$895,3,FALSE))</f>
        <v/>
      </c>
    </row>
    <row r="505" spans="4:6" x14ac:dyDescent="0.35">
      <c r="D505" s="63" t="str">
        <f>IF(ISBLANK(C505),"",VLOOKUP($C505,'Event Inputs'!$D$4:'Event Inputs'!$J$895,2,FALSE))</f>
        <v/>
      </c>
      <c r="E505" s="65" t="str">
        <f>IF(ISBLANK(C505),"",VLOOKUP($C505,'Event Inputs'!$D$4:'Event Inputs'!$J$895,4,FALSE))</f>
        <v/>
      </c>
      <c r="F505" s="63" t="str">
        <f>IF(ISBLANK(C505),"",VLOOKUP($C505,'Event Inputs'!$D$4:'Event Inputs'!$J$895,3,FALSE))</f>
        <v/>
      </c>
    </row>
    <row r="506" spans="4:6" x14ac:dyDescent="0.35">
      <c r="D506" s="63" t="str">
        <f>IF(ISBLANK(C506),"",VLOOKUP($C506,'Event Inputs'!$D$4:'Event Inputs'!$J$895,2,FALSE))</f>
        <v/>
      </c>
      <c r="E506" s="65" t="str">
        <f>IF(ISBLANK(C506),"",VLOOKUP($C506,'Event Inputs'!$D$4:'Event Inputs'!$J$895,4,FALSE))</f>
        <v/>
      </c>
      <c r="F506" s="63" t="str">
        <f>IF(ISBLANK(C506),"",VLOOKUP($C506,'Event Inputs'!$D$4:'Event Inputs'!$J$895,3,FALSE))</f>
        <v/>
      </c>
    </row>
    <row r="507" spans="4:6" x14ac:dyDescent="0.35">
      <c r="D507" s="63" t="str">
        <f>IF(ISBLANK(C507),"",VLOOKUP($C507,'Event Inputs'!$D$4:'Event Inputs'!$J$895,2,FALSE))</f>
        <v/>
      </c>
      <c r="E507" s="65" t="str">
        <f>IF(ISBLANK(C507),"",VLOOKUP($C507,'Event Inputs'!$D$4:'Event Inputs'!$J$895,4,FALSE))</f>
        <v/>
      </c>
      <c r="F507" s="63" t="str">
        <f>IF(ISBLANK(C507),"",VLOOKUP($C507,'Event Inputs'!$D$4:'Event Inputs'!$J$895,3,FALSE))</f>
        <v/>
      </c>
    </row>
    <row r="508" spans="4:6" x14ac:dyDescent="0.35">
      <c r="D508" s="63" t="str">
        <f>IF(ISBLANK(C508),"",VLOOKUP($C508,'Event Inputs'!$D$4:'Event Inputs'!$J$895,2,FALSE))</f>
        <v/>
      </c>
      <c r="E508" s="65" t="str">
        <f>IF(ISBLANK(C508),"",VLOOKUP($C508,'Event Inputs'!$D$4:'Event Inputs'!$J$895,4,FALSE))</f>
        <v/>
      </c>
      <c r="F508" s="63" t="str">
        <f>IF(ISBLANK(C508),"",VLOOKUP($C508,'Event Inputs'!$D$4:'Event Inputs'!$J$895,3,FALSE))</f>
        <v/>
      </c>
    </row>
    <row r="509" spans="4:6" x14ac:dyDescent="0.35">
      <c r="D509" s="63" t="str">
        <f>IF(ISBLANK(C509),"",VLOOKUP($C509,'Event Inputs'!$D$4:'Event Inputs'!$J$895,2,FALSE))</f>
        <v/>
      </c>
      <c r="E509" s="65" t="str">
        <f>IF(ISBLANK(C509),"",VLOOKUP($C509,'Event Inputs'!$D$4:'Event Inputs'!$J$895,4,FALSE))</f>
        <v/>
      </c>
      <c r="F509" s="63" t="str">
        <f>IF(ISBLANK(C509),"",VLOOKUP($C509,'Event Inputs'!$D$4:'Event Inputs'!$J$895,3,FALSE))</f>
        <v/>
      </c>
    </row>
    <row r="510" spans="4:6" x14ac:dyDescent="0.35">
      <c r="D510" s="63" t="str">
        <f>IF(ISBLANK(C510),"",VLOOKUP($C510,'Event Inputs'!$D$4:'Event Inputs'!$J$895,2,FALSE))</f>
        <v/>
      </c>
      <c r="E510" s="65" t="str">
        <f>IF(ISBLANK(C510),"",VLOOKUP($C510,'Event Inputs'!$D$4:'Event Inputs'!$J$895,4,FALSE))</f>
        <v/>
      </c>
      <c r="F510" s="63" t="str">
        <f>IF(ISBLANK(C510),"",VLOOKUP($C510,'Event Inputs'!$D$4:'Event Inputs'!$J$895,3,FALSE))</f>
        <v/>
      </c>
    </row>
    <row r="511" spans="4:6" x14ac:dyDescent="0.35">
      <c r="D511" s="63" t="str">
        <f>IF(ISBLANK(C511),"",VLOOKUP($C511,'Event Inputs'!$D$4:'Event Inputs'!$J$895,2,FALSE))</f>
        <v/>
      </c>
      <c r="E511" s="65" t="str">
        <f>IF(ISBLANK(C511),"",VLOOKUP($C511,'Event Inputs'!$D$4:'Event Inputs'!$J$895,4,FALSE))</f>
        <v/>
      </c>
      <c r="F511" s="63" t="str">
        <f>IF(ISBLANK(C511),"",VLOOKUP($C511,'Event Inputs'!$D$4:'Event Inputs'!$J$895,3,FALSE))</f>
        <v/>
      </c>
    </row>
    <row r="512" spans="4:6" x14ac:dyDescent="0.35">
      <c r="D512" s="63" t="str">
        <f>IF(ISBLANK(C512),"",VLOOKUP($C512,'Event Inputs'!$D$4:'Event Inputs'!$J$895,2,FALSE))</f>
        <v/>
      </c>
      <c r="E512" s="65" t="str">
        <f>IF(ISBLANK(C512),"",VLOOKUP($C512,'Event Inputs'!$D$4:'Event Inputs'!$J$895,4,FALSE))</f>
        <v/>
      </c>
      <c r="F512" s="63" t="str">
        <f>IF(ISBLANK(C512),"",VLOOKUP($C512,'Event Inputs'!$D$4:'Event Inputs'!$J$895,3,FALSE))</f>
        <v/>
      </c>
    </row>
    <row r="513" spans="4:6" x14ac:dyDescent="0.35">
      <c r="D513" s="63" t="str">
        <f>IF(ISBLANK(C513),"",VLOOKUP($C513,'Event Inputs'!$D$4:'Event Inputs'!$J$895,2,FALSE))</f>
        <v/>
      </c>
      <c r="E513" s="65" t="str">
        <f>IF(ISBLANK(C513),"",VLOOKUP($C513,'Event Inputs'!$D$4:'Event Inputs'!$J$895,4,FALSE))</f>
        <v/>
      </c>
      <c r="F513" s="63" t="str">
        <f>IF(ISBLANK(C513),"",VLOOKUP($C513,'Event Inputs'!$D$4:'Event Inputs'!$J$895,3,FALSE))</f>
        <v/>
      </c>
    </row>
    <row r="514" spans="4:6" x14ac:dyDescent="0.35">
      <c r="D514" s="63" t="str">
        <f>IF(ISBLANK(C514),"",VLOOKUP($C514,'Event Inputs'!$D$4:'Event Inputs'!$J$895,2,FALSE))</f>
        <v/>
      </c>
      <c r="E514" s="65" t="str">
        <f>IF(ISBLANK(C514),"",VLOOKUP($C514,'Event Inputs'!$D$4:'Event Inputs'!$J$895,4,FALSE))</f>
        <v/>
      </c>
      <c r="F514" s="63" t="str">
        <f>IF(ISBLANK(C514),"",VLOOKUP($C514,'Event Inputs'!$D$4:'Event Inputs'!$J$895,3,FALSE))</f>
        <v/>
      </c>
    </row>
    <row r="515" spans="4:6" x14ac:dyDescent="0.35">
      <c r="D515" s="63" t="str">
        <f>IF(ISBLANK(C515),"",VLOOKUP($C515,'Event Inputs'!$D$4:'Event Inputs'!$J$895,2,FALSE))</f>
        <v/>
      </c>
      <c r="E515" s="65" t="str">
        <f>IF(ISBLANK(C515),"",VLOOKUP($C515,'Event Inputs'!$D$4:'Event Inputs'!$J$895,4,FALSE))</f>
        <v/>
      </c>
      <c r="F515" s="63" t="str">
        <f>IF(ISBLANK(C515),"",VLOOKUP($C515,'Event Inputs'!$D$4:'Event Inputs'!$J$895,3,FALSE))</f>
        <v/>
      </c>
    </row>
    <row r="516" spans="4:6" x14ac:dyDescent="0.35">
      <c r="D516" s="63" t="str">
        <f>IF(ISBLANK(C516),"",VLOOKUP($C516,'Event Inputs'!$D$4:'Event Inputs'!$J$895,2,FALSE))</f>
        <v/>
      </c>
      <c r="E516" s="65" t="str">
        <f>IF(ISBLANK(C516),"",VLOOKUP($C516,'Event Inputs'!$D$4:'Event Inputs'!$J$895,4,FALSE))</f>
        <v/>
      </c>
      <c r="F516" s="63" t="str">
        <f>IF(ISBLANK(C516),"",VLOOKUP($C516,'Event Inputs'!$D$4:'Event Inputs'!$J$895,3,FALSE))</f>
        <v/>
      </c>
    </row>
    <row r="517" spans="4:6" x14ac:dyDescent="0.35">
      <c r="D517" s="63" t="str">
        <f>IF(ISBLANK(C517),"",VLOOKUP($C517,'Event Inputs'!$D$4:'Event Inputs'!$J$895,2,FALSE))</f>
        <v/>
      </c>
      <c r="E517" s="65" t="str">
        <f>IF(ISBLANK(C517),"",VLOOKUP($C517,'Event Inputs'!$D$4:'Event Inputs'!$J$895,4,FALSE))</f>
        <v/>
      </c>
      <c r="F517" s="63" t="str">
        <f>IF(ISBLANK(C517),"",VLOOKUP($C517,'Event Inputs'!$D$4:'Event Inputs'!$J$895,3,FALSE))</f>
        <v/>
      </c>
    </row>
    <row r="518" spans="4:6" x14ac:dyDescent="0.35">
      <c r="D518" s="63" t="str">
        <f>IF(ISBLANK(C518),"",VLOOKUP($C518,'Event Inputs'!$D$4:'Event Inputs'!$J$895,2,FALSE))</f>
        <v/>
      </c>
      <c r="E518" s="65" t="str">
        <f>IF(ISBLANK(C518),"",VLOOKUP($C518,'Event Inputs'!$D$4:'Event Inputs'!$J$895,4,FALSE))</f>
        <v/>
      </c>
      <c r="F518" s="63" t="str">
        <f>IF(ISBLANK(C518),"",VLOOKUP($C518,'Event Inputs'!$D$4:'Event Inputs'!$J$895,3,FALSE))</f>
        <v/>
      </c>
    </row>
    <row r="519" spans="4:6" x14ac:dyDescent="0.35">
      <c r="D519" s="63" t="str">
        <f>IF(ISBLANK(C519),"",VLOOKUP($C519,'Event Inputs'!$D$4:'Event Inputs'!$J$895,2,FALSE))</f>
        <v/>
      </c>
      <c r="E519" s="65" t="str">
        <f>IF(ISBLANK(C519),"",VLOOKUP($C519,'Event Inputs'!$D$4:'Event Inputs'!$J$895,4,FALSE))</f>
        <v/>
      </c>
      <c r="F519" s="63" t="str">
        <f>IF(ISBLANK(C519),"",VLOOKUP($C519,'Event Inputs'!$D$4:'Event Inputs'!$J$895,3,FALSE))</f>
        <v/>
      </c>
    </row>
    <row r="520" spans="4:6" x14ac:dyDescent="0.35">
      <c r="D520" s="63" t="str">
        <f>IF(ISBLANK(C520),"",VLOOKUP($C520,'Event Inputs'!$D$4:'Event Inputs'!$J$895,2,FALSE))</f>
        <v/>
      </c>
      <c r="E520" s="65" t="str">
        <f>IF(ISBLANK(C520),"",VLOOKUP($C520,'Event Inputs'!$D$4:'Event Inputs'!$J$895,4,FALSE))</f>
        <v/>
      </c>
      <c r="F520" s="63" t="str">
        <f>IF(ISBLANK(C520),"",VLOOKUP($C520,'Event Inputs'!$D$4:'Event Inputs'!$J$895,3,FALSE))</f>
        <v/>
      </c>
    </row>
    <row r="521" spans="4:6" x14ac:dyDescent="0.35">
      <c r="D521" s="63" t="str">
        <f>IF(ISBLANK(C521),"",VLOOKUP($C521,'Event Inputs'!$D$4:'Event Inputs'!$J$895,2,FALSE))</f>
        <v/>
      </c>
      <c r="E521" s="65" t="str">
        <f>IF(ISBLANK(C521),"",VLOOKUP($C521,'Event Inputs'!$D$4:'Event Inputs'!$J$895,4,FALSE))</f>
        <v/>
      </c>
      <c r="F521" s="63" t="str">
        <f>IF(ISBLANK(C521),"",VLOOKUP($C521,'Event Inputs'!$D$4:'Event Inputs'!$J$895,3,FALSE))</f>
        <v/>
      </c>
    </row>
    <row r="522" spans="4:6" x14ac:dyDescent="0.35">
      <c r="D522" s="63" t="str">
        <f>IF(ISBLANK(C522),"",VLOOKUP($C522,'Event Inputs'!$D$4:'Event Inputs'!$J$895,2,FALSE))</f>
        <v/>
      </c>
      <c r="E522" s="65" t="str">
        <f>IF(ISBLANK(C522),"",VLOOKUP($C522,'Event Inputs'!$D$4:'Event Inputs'!$J$895,4,FALSE))</f>
        <v/>
      </c>
      <c r="F522" s="63" t="str">
        <f>IF(ISBLANK(C522),"",VLOOKUP($C522,'Event Inputs'!$D$4:'Event Inputs'!$J$895,3,FALSE))</f>
        <v/>
      </c>
    </row>
    <row r="523" spans="4:6" x14ac:dyDescent="0.35">
      <c r="D523" s="63" t="str">
        <f>IF(ISBLANK(C523),"",VLOOKUP($C523,'Event Inputs'!$D$4:'Event Inputs'!$J$895,2,FALSE))</f>
        <v/>
      </c>
      <c r="E523" s="65" t="str">
        <f>IF(ISBLANK(C523),"",VLOOKUP($C523,'Event Inputs'!$D$4:'Event Inputs'!$J$895,4,FALSE))</f>
        <v/>
      </c>
      <c r="F523" s="63" t="str">
        <f>IF(ISBLANK(C523),"",VLOOKUP($C523,'Event Inputs'!$D$4:'Event Inputs'!$J$895,3,FALSE))</f>
        <v/>
      </c>
    </row>
    <row r="524" spans="4:6" x14ac:dyDescent="0.35">
      <c r="D524" s="63" t="str">
        <f>IF(ISBLANK(C524),"",VLOOKUP($C524,'Event Inputs'!$D$4:'Event Inputs'!$J$895,2,FALSE))</f>
        <v/>
      </c>
      <c r="E524" s="65" t="str">
        <f>IF(ISBLANK(C524),"",VLOOKUP($C524,'Event Inputs'!$D$4:'Event Inputs'!$J$895,4,FALSE))</f>
        <v/>
      </c>
      <c r="F524" s="63" t="str">
        <f>IF(ISBLANK(C524),"",VLOOKUP($C524,'Event Inputs'!$D$4:'Event Inputs'!$J$895,3,FALSE))</f>
        <v/>
      </c>
    </row>
    <row r="525" spans="4:6" x14ac:dyDescent="0.35">
      <c r="D525" s="63" t="str">
        <f>IF(ISBLANK(C525),"",VLOOKUP($C525,'Event Inputs'!$D$4:'Event Inputs'!$J$895,2,FALSE))</f>
        <v/>
      </c>
      <c r="E525" s="65" t="str">
        <f>IF(ISBLANK(C525),"",VLOOKUP($C525,'Event Inputs'!$D$4:'Event Inputs'!$J$895,4,FALSE))</f>
        <v/>
      </c>
      <c r="F525" s="63" t="str">
        <f>IF(ISBLANK(C525),"",VLOOKUP($C525,'Event Inputs'!$D$4:'Event Inputs'!$J$895,3,FALSE))</f>
        <v/>
      </c>
    </row>
    <row r="526" spans="4:6" x14ac:dyDescent="0.35">
      <c r="D526" s="63" t="str">
        <f>IF(ISBLANK(C526),"",VLOOKUP($C526,'Event Inputs'!$D$4:'Event Inputs'!$J$895,2,FALSE))</f>
        <v/>
      </c>
      <c r="E526" s="65" t="str">
        <f>IF(ISBLANK(C526),"",VLOOKUP($C526,'Event Inputs'!$D$4:'Event Inputs'!$J$895,4,FALSE))</f>
        <v/>
      </c>
      <c r="F526" s="63" t="str">
        <f>IF(ISBLANK(C526),"",VLOOKUP($C526,'Event Inputs'!$D$4:'Event Inputs'!$J$895,3,FALSE))</f>
        <v/>
      </c>
    </row>
    <row r="527" spans="4:6" x14ac:dyDescent="0.35">
      <c r="D527" s="63" t="str">
        <f>IF(ISBLANK(C527),"",VLOOKUP($C527,'Event Inputs'!$D$4:'Event Inputs'!$J$895,2,FALSE))</f>
        <v/>
      </c>
      <c r="E527" s="65" t="str">
        <f>IF(ISBLANK(C527),"",VLOOKUP($C527,'Event Inputs'!$D$4:'Event Inputs'!$J$895,4,FALSE))</f>
        <v/>
      </c>
      <c r="F527" s="63" t="str">
        <f>IF(ISBLANK(C527),"",VLOOKUP($C527,'Event Inputs'!$D$4:'Event Inputs'!$J$895,3,FALSE))</f>
        <v/>
      </c>
    </row>
    <row r="528" spans="4:6" x14ac:dyDescent="0.35">
      <c r="D528" s="63" t="str">
        <f>IF(ISBLANK(C528),"",VLOOKUP($C528,'Event Inputs'!$D$4:'Event Inputs'!$J$895,2,FALSE))</f>
        <v/>
      </c>
      <c r="E528" s="65" t="str">
        <f>IF(ISBLANK(C528),"",VLOOKUP($C528,'Event Inputs'!$D$4:'Event Inputs'!$J$895,4,FALSE))</f>
        <v/>
      </c>
      <c r="F528" s="63" t="str">
        <f>IF(ISBLANK(C528),"",VLOOKUP($C528,'Event Inputs'!$D$4:'Event Inputs'!$J$895,3,FALSE))</f>
        <v/>
      </c>
    </row>
    <row r="529" spans="4:6" x14ac:dyDescent="0.35">
      <c r="D529" s="63" t="str">
        <f>IF(ISBLANK(C529),"",VLOOKUP($C529,'Event Inputs'!$D$4:'Event Inputs'!$J$895,2,FALSE))</f>
        <v/>
      </c>
      <c r="E529" s="65" t="str">
        <f>IF(ISBLANK(C529),"",VLOOKUP($C529,'Event Inputs'!$D$4:'Event Inputs'!$J$895,4,FALSE))</f>
        <v/>
      </c>
      <c r="F529" s="63" t="str">
        <f>IF(ISBLANK(C529),"",VLOOKUP($C529,'Event Inputs'!$D$4:'Event Inputs'!$J$895,3,FALSE))</f>
        <v/>
      </c>
    </row>
    <row r="530" spans="4:6" x14ac:dyDescent="0.35">
      <c r="D530" s="63" t="str">
        <f>IF(ISBLANK(C530),"",VLOOKUP($C530,'Event Inputs'!$D$4:'Event Inputs'!$J$895,2,FALSE))</f>
        <v/>
      </c>
      <c r="E530" s="65" t="str">
        <f>IF(ISBLANK(C530),"",VLOOKUP($C530,'Event Inputs'!$D$4:'Event Inputs'!$J$895,4,FALSE))</f>
        <v/>
      </c>
      <c r="F530" s="63" t="str">
        <f>IF(ISBLANK(C530),"",VLOOKUP($C530,'Event Inputs'!$D$4:'Event Inputs'!$J$895,3,FALSE))</f>
        <v/>
      </c>
    </row>
    <row r="531" spans="4:6" x14ac:dyDescent="0.35">
      <c r="D531" s="63" t="str">
        <f>IF(ISBLANK(C531),"",VLOOKUP($C531,'Event Inputs'!$D$4:'Event Inputs'!$J$895,2,FALSE))</f>
        <v/>
      </c>
      <c r="E531" s="65" t="str">
        <f>IF(ISBLANK(C531),"",VLOOKUP($C531,'Event Inputs'!$D$4:'Event Inputs'!$J$895,4,FALSE))</f>
        <v/>
      </c>
      <c r="F531" s="63" t="str">
        <f>IF(ISBLANK(C531),"",VLOOKUP($C531,'Event Inputs'!$D$4:'Event Inputs'!$J$895,3,FALSE))</f>
        <v/>
      </c>
    </row>
    <row r="532" spans="4:6" x14ac:dyDescent="0.35">
      <c r="D532" s="63" t="str">
        <f>IF(ISBLANK(C532),"",VLOOKUP($C532,'Event Inputs'!$D$4:'Event Inputs'!$J$895,2,FALSE))</f>
        <v/>
      </c>
      <c r="E532" s="65" t="str">
        <f>IF(ISBLANK(C532),"",VLOOKUP($C532,'Event Inputs'!$D$4:'Event Inputs'!$J$895,4,FALSE))</f>
        <v/>
      </c>
      <c r="F532" s="63" t="str">
        <f>IF(ISBLANK(C532),"",VLOOKUP($C532,'Event Inputs'!$D$4:'Event Inputs'!$J$895,3,FALSE))</f>
        <v/>
      </c>
    </row>
    <row r="533" spans="4:6" x14ac:dyDescent="0.35">
      <c r="D533" s="63" t="str">
        <f>IF(ISBLANK(C533),"",VLOOKUP($C533,'Event Inputs'!$D$4:'Event Inputs'!$J$895,2,FALSE))</f>
        <v/>
      </c>
      <c r="E533" s="65" t="str">
        <f>IF(ISBLANK(C533),"",VLOOKUP($C533,'Event Inputs'!$D$4:'Event Inputs'!$J$895,4,FALSE))</f>
        <v/>
      </c>
      <c r="F533" s="63" t="str">
        <f>IF(ISBLANK(C533),"",VLOOKUP($C533,'Event Inputs'!$D$4:'Event Inputs'!$J$895,3,FALSE))</f>
        <v/>
      </c>
    </row>
    <row r="534" spans="4:6" x14ac:dyDescent="0.35">
      <c r="D534" s="63" t="str">
        <f>IF(ISBLANK(C534),"",VLOOKUP($C534,'Event Inputs'!$D$4:'Event Inputs'!$J$895,2,FALSE))</f>
        <v/>
      </c>
      <c r="E534" s="65" t="str">
        <f>IF(ISBLANK(C534),"",VLOOKUP($C534,'Event Inputs'!$D$4:'Event Inputs'!$J$895,4,FALSE))</f>
        <v/>
      </c>
      <c r="F534" s="63" t="str">
        <f>IF(ISBLANK(C534),"",VLOOKUP($C534,'Event Inputs'!$D$4:'Event Inputs'!$J$895,3,FALSE))</f>
        <v/>
      </c>
    </row>
    <row r="535" spans="4:6" x14ac:dyDescent="0.35">
      <c r="D535" s="63" t="str">
        <f>IF(ISBLANK(C535),"",VLOOKUP($C535,'Event Inputs'!$D$4:'Event Inputs'!$J$895,2,FALSE))</f>
        <v/>
      </c>
      <c r="E535" s="65" t="str">
        <f>IF(ISBLANK(C535),"",VLOOKUP($C535,'Event Inputs'!$D$4:'Event Inputs'!$J$895,4,FALSE))</f>
        <v/>
      </c>
      <c r="F535" s="63" t="str">
        <f>IF(ISBLANK(C535),"",VLOOKUP($C535,'Event Inputs'!$D$4:'Event Inputs'!$J$895,3,FALSE))</f>
        <v/>
      </c>
    </row>
    <row r="536" spans="4:6" x14ac:dyDescent="0.35">
      <c r="D536" s="63" t="str">
        <f>IF(ISBLANK(C536),"",VLOOKUP($C536,'Event Inputs'!$D$4:'Event Inputs'!$J$895,2,FALSE))</f>
        <v/>
      </c>
      <c r="E536" s="65" t="str">
        <f>IF(ISBLANK(C536),"",VLOOKUP($C536,'Event Inputs'!$D$4:'Event Inputs'!$J$895,4,FALSE))</f>
        <v/>
      </c>
      <c r="F536" s="63" t="str">
        <f>IF(ISBLANK(C536),"",VLOOKUP($C536,'Event Inputs'!$D$4:'Event Inputs'!$J$895,3,FALSE))</f>
        <v/>
      </c>
    </row>
    <row r="537" spans="4:6" x14ac:dyDescent="0.35">
      <c r="D537" s="63" t="str">
        <f>IF(ISBLANK(C537),"",VLOOKUP($C537,'Event Inputs'!$D$4:'Event Inputs'!$J$895,2,FALSE))</f>
        <v/>
      </c>
      <c r="E537" s="65" t="str">
        <f>IF(ISBLANK(C537),"",VLOOKUP($C537,'Event Inputs'!$D$4:'Event Inputs'!$J$895,4,FALSE))</f>
        <v/>
      </c>
      <c r="F537" s="63" t="str">
        <f>IF(ISBLANK(C537),"",VLOOKUP($C537,'Event Inputs'!$D$4:'Event Inputs'!$J$895,3,FALSE))</f>
        <v/>
      </c>
    </row>
    <row r="538" spans="4:6" x14ac:dyDescent="0.35">
      <c r="D538" s="63" t="str">
        <f>IF(ISBLANK(C538),"",VLOOKUP($C538,'Event Inputs'!$D$4:'Event Inputs'!$J$895,2,FALSE))</f>
        <v/>
      </c>
      <c r="E538" s="65" t="str">
        <f>IF(ISBLANK(C538),"",VLOOKUP($C538,'Event Inputs'!$D$4:'Event Inputs'!$J$895,4,FALSE))</f>
        <v/>
      </c>
      <c r="F538" s="63" t="str">
        <f>IF(ISBLANK(C538),"",VLOOKUP($C538,'Event Inputs'!$D$4:'Event Inputs'!$J$895,3,FALSE))</f>
        <v/>
      </c>
    </row>
    <row r="539" spans="4:6" x14ac:dyDescent="0.35">
      <c r="D539" s="63" t="str">
        <f>IF(ISBLANK(C539),"",VLOOKUP($C539,'Event Inputs'!$D$4:'Event Inputs'!$J$895,2,FALSE))</f>
        <v/>
      </c>
      <c r="E539" s="65" t="str">
        <f>IF(ISBLANK(C539),"",VLOOKUP($C539,'Event Inputs'!$D$4:'Event Inputs'!$J$895,4,FALSE))</f>
        <v/>
      </c>
      <c r="F539" s="63" t="str">
        <f>IF(ISBLANK(C539),"",VLOOKUP($C539,'Event Inputs'!$D$4:'Event Inputs'!$J$895,3,FALSE))</f>
        <v/>
      </c>
    </row>
    <row r="540" spans="4:6" x14ac:dyDescent="0.35">
      <c r="D540" s="63" t="str">
        <f>IF(ISBLANK(C540),"",VLOOKUP($C540,'Event Inputs'!$D$4:'Event Inputs'!$J$895,2,FALSE))</f>
        <v/>
      </c>
      <c r="E540" s="65" t="str">
        <f>IF(ISBLANK(C540),"",VLOOKUP($C540,'Event Inputs'!$D$4:'Event Inputs'!$J$895,4,FALSE))</f>
        <v/>
      </c>
      <c r="F540" s="63" t="str">
        <f>IF(ISBLANK(C540),"",VLOOKUP($C540,'Event Inputs'!$D$4:'Event Inputs'!$J$895,3,FALSE))</f>
        <v/>
      </c>
    </row>
    <row r="541" spans="4:6" x14ac:dyDescent="0.35">
      <c r="D541" s="63" t="str">
        <f>IF(ISBLANK(C541),"",VLOOKUP($C541,'Event Inputs'!$D$4:'Event Inputs'!$J$895,2,FALSE))</f>
        <v/>
      </c>
      <c r="E541" s="65" t="str">
        <f>IF(ISBLANK(C541),"",VLOOKUP($C541,'Event Inputs'!$D$4:'Event Inputs'!$J$895,4,FALSE))</f>
        <v/>
      </c>
      <c r="F541" s="63" t="str">
        <f>IF(ISBLANK(C541),"",VLOOKUP($C541,'Event Inputs'!$D$4:'Event Inputs'!$J$895,3,FALSE))</f>
        <v/>
      </c>
    </row>
    <row r="542" spans="4:6" x14ac:dyDescent="0.35">
      <c r="D542" s="63" t="str">
        <f>IF(ISBLANK(C542),"",VLOOKUP($C542,'Event Inputs'!$D$4:'Event Inputs'!$J$895,2,FALSE))</f>
        <v/>
      </c>
      <c r="E542" s="65" t="str">
        <f>IF(ISBLANK(C542),"",VLOOKUP($C542,'Event Inputs'!$D$4:'Event Inputs'!$J$895,4,FALSE))</f>
        <v/>
      </c>
      <c r="F542" s="63" t="str">
        <f>IF(ISBLANK(C542),"",VLOOKUP($C542,'Event Inputs'!$D$4:'Event Inputs'!$J$895,3,FALSE))</f>
        <v/>
      </c>
    </row>
    <row r="543" spans="4:6" x14ac:dyDescent="0.35">
      <c r="D543" s="63" t="str">
        <f>IF(ISBLANK(C543),"",VLOOKUP($C543,'Event Inputs'!$D$4:'Event Inputs'!$J$895,2,FALSE))</f>
        <v/>
      </c>
      <c r="E543" s="65" t="str">
        <f>IF(ISBLANK(C543),"",VLOOKUP($C543,'Event Inputs'!$D$4:'Event Inputs'!$J$895,4,FALSE))</f>
        <v/>
      </c>
      <c r="F543" s="63" t="str">
        <f>IF(ISBLANK(C543),"",VLOOKUP($C543,'Event Inputs'!$D$4:'Event Inputs'!$J$895,3,FALSE))</f>
        <v/>
      </c>
    </row>
    <row r="544" spans="4:6" x14ac:dyDescent="0.35">
      <c r="D544" s="63" t="str">
        <f>IF(ISBLANK(C544),"",VLOOKUP($C544,'Event Inputs'!$D$4:'Event Inputs'!$J$895,2,FALSE))</f>
        <v/>
      </c>
      <c r="E544" s="65" t="str">
        <f>IF(ISBLANK(C544),"",VLOOKUP($C544,'Event Inputs'!$D$4:'Event Inputs'!$J$895,4,FALSE))</f>
        <v/>
      </c>
      <c r="F544" s="63" t="str">
        <f>IF(ISBLANK(C544),"",VLOOKUP($C544,'Event Inputs'!$D$4:'Event Inputs'!$J$895,3,FALSE))</f>
        <v/>
      </c>
    </row>
    <row r="545" spans="4:6" x14ac:dyDescent="0.35">
      <c r="D545" s="63" t="str">
        <f>IF(ISBLANK(C545),"",VLOOKUP($C545,'Event Inputs'!$D$4:'Event Inputs'!$J$895,2,FALSE))</f>
        <v/>
      </c>
      <c r="E545" s="65" t="str">
        <f>IF(ISBLANK(C545),"",VLOOKUP($C545,'Event Inputs'!$D$4:'Event Inputs'!$J$895,4,FALSE))</f>
        <v/>
      </c>
      <c r="F545" s="63" t="str">
        <f>IF(ISBLANK(C545),"",VLOOKUP($C545,'Event Inputs'!$D$4:'Event Inputs'!$J$895,3,FALSE))</f>
        <v/>
      </c>
    </row>
    <row r="546" spans="4:6" x14ac:dyDescent="0.35">
      <c r="D546" s="63" t="str">
        <f>IF(ISBLANK(C546),"",VLOOKUP($C546,'Event Inputs'!$D$4:'Event Inputs'!$J$895,2,FALSE))</f>
        <v/>
      </c>
      <c r="E546" s="65" t="str">
        <f>IF(ISBLANK(C546),"",VLOOKUP($C546,'Event Inputs'!$D$4:'Event Inputs'!$J$895,4,FALSE))</f>
        <v/>
      </c>
      <c r="F546" s="63" t="str">
        <f>IF(ISBLANK(C546),"",VLOOKUP($C546,'Event Inputs'!$D$4:'Event Inputs'!$J$895,3,FALSE))</f>
        <v/>
      </c>
    </row>
    <row r="547" spans="4:6" x14ac:dyDescent="0.35">
      <c r="D547" s="63" t="str">
        <f>IF(ISBLANK(C547),"",VLOOKUP($C547,'Event Inputs'!$D$4:'Event Inputs'!$J$895,2,FALSE))</f>
        <v/>
      </c>
      <c r="E547" s="65" t="str">
        <f>IF(ISBLANK(C547),"",VLOOKUP($C547,'Event Inputs'!$D$4:'Event Inputs'!$J$895,4,FALSE))</f>
        <v/>
      </c>
      <c r="F547" s="63" t="str">
        <f>IF(ISBLANK(C547),"",VLOOKUP($C547,'Event Inputs'!$D$4:'Event Inputs'!$J$895,3,FALSE))</f>
        <v/>
      </c>
    </row>
    <row r="548" spans="4:6" x14ac:dyDescent="0.35">
      <c r="D548" s="63" t="str">
        <f>IF(ISBLANK(C548),"",VLOOKUP($C548,'Event Inputs'!$D$4:'Event Inputs'!$J$895,2,FALSE))</f>
        <v/>
      </c>
      <c r="E548" s="65" t="str">
        <f>IF(ISBLANK(C548),"",VLOOKUP($C548,'Event Inputs'!$D$4:'Event Inputs'!$J$895,4,FALSE))</f>
        <v/>
      </c>
      <c r="F548" s="63" t="str">
        <f>IF(ISBLANK(C548),"",VLOOKUP($C548,'Event Inputs'!$D$4:'Event Inputs'!$J$895,3,FALSE))</f>
        <v/>
      </c>
    </row>
    <row r="549" spans="4:6" x14ac:dyDescent="0.35">
      <c r="D549" s="63" t="str">
        <f>IF(ISBLANK(C549),"",VLOOKUP($C549,'Event Inputs'!$D$4:'Event Inputs'!$J$895,2,FALSE))</f>
        <v/>
      </c>
      <c r="E549" s="65" t="str">
        <f>IF(ISBLANK(C549),"",VLOOKUP($C549,'Event Inputs'!$D$4:'Event Inputs'!$J$895,4,FALSE))</f>
        <v/>
      </c>
      <c r="F549" s="63" t="str">
        <f>IF(ISBLANK(C549),"",VLOOKUP($C549,'Event Inputs'!$D$4:'Event Inputs'!$J$895,3,FALSE))</f>
        <v/>
      </c>
    </row>
    <row r="550" spans="4:6" x14ac:dyDescent="0.35">
      <c r="D550" s="63" t="str">
        <f>IF(ISBLANK(C550),"",VLOOKUP($C550,'Event Inputs'!$D$4:'Event Inputs'!$J$895,2,FALSE))</f>
        <v/>
      </c>
      <c r="E550" s="65" t="str">
        <f>IF(ISBLANK(C550),"",VLOOKUP($C550,'Event Inputs'!$D$4:'Event Inputs'!$J$895,4,FALSE))</f>
        <v/>
      </c>
      <c r="F550" s="63" t="str">
        <f>IF(ISBLANK(C550),"",VLOOKUP($C550,'Event Inputs'!$D$4:'Event Inputs'!$J$895,3,FALSE))</f>
        <v/>
      </c>
    </row>
    <row r="551" spans="4:6" x14ac:dyDescent="0.35">
      <c r="D551" s="63" t="str">
        <f>IF(ISBLANK(C551),"",VLOOKUP($C551,'Event Inputs'!$D$4:'Event Inputs'!$J$895,2,FALSE))</f>
        <v/>
      </c>
      <c r="E551" s="65" t="str">
        <f>IF(ISBLANK(C551),"",VLOOKUP($C551,'Event Inputs'!$D$4:'Event Inputs'!$J$895,4,FALSE))</f>
        <v/>
      </c>
      <c r="F551" s="63" t="str">
        <f>IF(ISBLANK(C551),"",VLOOKUP($C551,'Event Inputs'!$D$4:'Event Inputs'!$J$895,3,FALSE))</f>
        <v/>
      </c>
    </row>
    <row r="552" spans="4:6" x14ac:dyDescent="0.35">
      <c r="D552" s="63" t="str">
        <f>IF(ISBLANK(C552),"",VLOOKUP($C552,'Event Inputs'!$D$4:'Event Inputs'!$J$895,2,FALSE))</f>
        <v/>
      </c>
      <c r="E552" s="65" t="str">
        <f>IF(ISBLANK(C552),"",VLOOKUP($C552,'Event Inputs'!$D$4:'Event Inputs'!$J$895,4,FALSE))</f>
        <v/>
      </c>
      <c r="F552" s="63" t="str">
        <f>IF(ISBLANK(C552),"",VLOOKUP($C552,'Event Inputs'!$D$4:'Event Inputs'!$J$895,3,FALSE))</f>
        <v/>
      </c>
    </row>
    <row r="553" spans="4:6" x14ac:dyDescent="0.35">
      <c r="D553" s="63" t="str">
        <f>IF(ISBLANK(C553),"",VLOOKUP($C553,'Event Inputs'!$D$4:'Event Inputs'!$J$895,2,FALSE))</f>
        <v/>
      </c>
      <c r="E553" s="65" t="str">
        <f>IF(ISBLANK(C553),"",VLOOKUP($C553,'Event Inputs'!$D$4:'Event Inputs'!$J$895,4,FALSE))</f>
        <v/>
      </c>
      <c r="F553" s="63" t="str">
        <f>IF(ISBLANK(C553),"",VLOOKUP($C553,'Event Inputs'!$D$4:'Event Inputs'!$J$895,3,FALSE))</f>
        <v/>
      </c>
    </row>
    <row r="554" spans="4:6" x14ac:dyDescent="0.35">
      <c r="D554" s="63" t="str">
        <f>IF(ISBLANK(C554),"",VLOOKUP($C554,'Event Inputs'!$D$4:'Event Inputs'!$J$895,2,FALSE))</f>
        <v/>
      </c>
      <c r="E554" s="65" t="str">
        <f>IF(ISBLANK(C554),"",VLOOKUP($C554,'Event Inputs'!$D$4:'Event Inputs'!$J$895,4,FALSE))</f>
        <v/>
      </c>
      <c r="F554" s="63" t="str">
        <f>IF(ISBLANK(C554),"",VLOOKUP($C554,'Event Inputs'!$D$4:'Event Inputs'!$J$895,3,FALSE))</f>
        <v/>
      </c>
    </row>
    <row r="555" spans="4:6" x14ac:dyDescent="0.35">
      <c r="D555" s="63" t="str">
        <f>IF(ISBLANK(C555),"",VLOOKUP($C555,'Event Inputs'!$D$4:'Event Inputs'!$J$895,2,FALSE))</f>
        <v/>
      </c>
      <c r="E555" s="65" t="str">
        <f>IF(ISBLANK(C555),"",VLOOKUP($C555,'Event Inputs'!$D$4:'Event Inputs'!$J$895,4,FALSE))</f>
        <v/>
      </c>
      <c r="F555" s="63" t="str">
        <f>IF(ISBLANK(C555),"",VLOOKUP($C555,'Event Inputs'!$D$4:'Event Inputs'!$J$895,3,FALSE))</f>
        <v/>
      </c>
    </row>
    <row r="556" spans="4:6" x14ac:dyDescent="0.35">
      <c r="D556" s="63" t="str">
        <f>IF(ISBLANK(C556),"",VLOOKUP($C556,'Event Inputs'!$D$4:'Event Inputs'!$J$895,2,FALSE))</f>
        <v/>
      </c>
      <c r="E556" s="65" t="str">
        <f>IF(ISBLANK(C556),"",VLOOKUP($C556,'Event Inputs'!$D$4:'Event Inputs'!$J$895,4,FALSE))</f>
        <v/>
      </c>
      <c r="F556" s="63" t="str">
        <f>IF(ISBLANK(C556),"",VLOOKUP($C556,'Event Inputs'!$D$4:'Event Inputs'!$J$895,3,FALSE))</f>
        <v/>
      </c>
    </row>
    <row r="557" spans="4:6" x14ac:dyDescent="0.35">
      <c r="D557" s="63" t="str">
        <f>IF(ISBLANK(C557),"",VLOOKUP($C557,'Event Inputs'!$D$4:'Event Inputs'!$J$895,2,FALSE))</f>
        <v/>
      </c>
      <c r="E557" s="65" t="str">
        <f>IF(ISBLANK(C557),"",VLOOKUP($C557,'Event Inputs'!$D$4:'Event Inputs'!$J$895,4,FALSE))</f>
        <v/>
      </c>
      <c r="F557" s="63" t="str">
        <f>IF(ISBLANK(C557),"",VLOOKUP($C557,'Event Inputs'!$D$4:'Event Inputs'!$J$895,3,FALSE))</f>
        <v/>
      </c>
    </row>
    <row r="558" spans="4:6" x14ac:dyDescent="0.35">
      <c r="D558" s="63" t="str">
        <f>IF(ISBLANK(C558),"",VLOOKUP($C558,'Event Inputs'!$D$4:'Event Inputs'!$J$895,2,FALSE))</f>
        <v/>
      </c>
      <c r="E558" s="65" t="str">
        <f>IF(ISBLANK(C558),"",VLOOKUP($C558,'Event Inputs'!$D$4:'Event Inputs'!$J$895,4,FALSE))</f>
        <v/>
      </c>
      <c r="F558" s="63" t="str">
        <f>IF(ISBLANK(C558),"",VLOOKUP($C558,'Event Inputs'!$D$4:'Event Inputs'!$J$895,3,FALSE))</f>
        <v/>
      </c>
    </row>
    <row r="559" spans="4:6" x14ac:dyDescent="0.35">
      <c r="D559" s="63" t="str">
        <f>IF(ISBLANK(C559),"",VLOOKUP($C559,'Event Inputs'!$D$4:'Event Inputs'!$J$895,2,FALSE))</f>
        <v/>
      </c>
      <c r="E559" s="65" t="str">
        <f>IF(ISBLANK(C559),"",VLOOKUP($C559,'Event Inputs'!$D$4:'Event Inputs'!$J$895,4,FALSE))</f>
        <v/>
      </c>
      <c r="F559" s="63" t="str">
        <f>IF(ISBLANK(C559),"",VLOOKUP($C559,'Event Inputs'!$D$4:'Event Inputs'!$J$895,3,FALSE))</f>
        <v/>
      </c>
    </row>
    <row r="560" spans="4:6" x14ac:dyDescent="0.35">
      <c r="D560" s="63" t="str">
        <f>IF(ISBLANK(C560),"",VLOOKUP($C560,'Event Inputs'!$D$4:'Event Inputs'!$J$895,2,FALSE))</f>
        <v/>
      </c>
      <c r="E560" s="65" t="str">
        <f>IF(ISBLANK(C560),"",VLOOKUP($C560,'Event Inputs'!$D$4:'Event Inputs'!$J$895,4,FALSE))</f>
        <v/>
      </c>
      <c r="F560" s="63" t="str">
        <f>IF(ISBLANK(C560),"",VLOOKUP($C560,'Event Inputs'!$D$4:'Event Inputs'!$J$895,3,FALSE))</f>
        <v/>
      </c>
    </row>
    <row r="561" spans="4:6" x14ac:dyDescent="0.35">
      <c r="D561" s="63" t="str">
        <f>IF(ISBLANK(C561),"",VLOOKUP($C561,'Event Inputs'!$D$4:'Event Inputs'!$J$895,2,FALSE))</f>
        <v/>
      </c>
      <c r="E561" s="65" t="str">
        <f>IF(ISBLANK(C561),"",VLOOKUP($C561,'Event Inputs'!$D$4:'Event Inputs'!$J$895,4,FALSE))</f>
        <v/>
      </c>
      <c r="F561" s="63" t="str">
        <f>IF(ISBLANK(C561),"",VLOOKUP($C561,'Event Inputs'!$D$4:'Event Inputs'!$J$895,3,FALSE))</f>
        <v/>
      </c>
    </row>
    <row r="562" spans="4:6" x14ac:dyDescent="0.35">
      <c r="D562" s="63" t="str">
        <f>IF(ISBLANK(C562),"",VLOOKUP($C562,'Event Inputs'!$D$4:'Event Inputs'!$J$895,2,FALSE))</f>
        <v/>
      </c>
      <c r="E562" s="65" t="str">
        <f>IF(ISBLANK(C562),"",VLOOKUP($C562,'Event Inputs'!$D$4:'Event Inputs'!$J$895,4,FALSE))</f>
        <v/>
      </c>
      <c r="F562" s="63" t="str">
        <f>IF(ISBLANK(C562),"",VLOOKUP($C562,'Event Inputs'!$D$4:'Event Inputs'!$J$895,3,FALSE))</f>
        <v/>
      </c>
    </row>
    <row r="563" spans="4:6" x14ac:dyDescent="0.35">
      <c r="D563" s="63" t="str">
        <f>IF(ISBLANK(C563),"",VLOOKUP($C563,'Event Inputs'!$D$4:'Event Inputs'!$J$895,2,FALSE))</f>
        <v/>
      </c>
      <c r="E563" s="65" t="str">
        <f>IF(ISBLANK(C563),"",VLOOKUP($C563,'Event Inputs'!$D$4:'Event Inputs'!$J$895,4,FALSE))</f>
        <v/>
      </c>
      <c r="F563" s="63" t="str">
        <f>IF(ISBLANK(C563),"",VLOOKUP($C563,'Event Inputs'!$D$4:'Event Inputs'!$J$895,3,FALSE))</f>
        <v/>
      </c>
    </row>
    <row r="564" spans="4:6" x14ac:dyDescent="0.35">
      <c r="D564" s="63" t="str">
        <f>IF(ISBLANK(C564),"",VLOOKUP($C564,'Event Inputs'!$D$4:'Event Inputs'!$J$895,2,FALSE))</f>
        <v/>
      </c>
      <c r="E564" s="65" t="str">
        <f>IF(ISBLANK(C564),"",VLOOKUP($C564,'Event Inputs'!$D$4:'Event Inputs'!$J$895,4,FALSE))</f>
        <v/>
      </c>
      <c r="F564" s="63" t="str">
        <f>IF(ISBLANK(C564),"",VLOOKUP($C564,'Event Inputs'!$D$4:'Event Inputs'!$J$895,3,FALSE))</f>
        <v/>
      </c>
    </row>
    <row r="565" spans="4:6" x14ac:dyDescent="0.35">
      <c r="D565" s="63" t="str">
        <f>IF(ISBLANK(C565),"",VLOOKUP($C565,'Event Inputs'!$D$4:'Event Inputs'!$J$895,2,FALSE))</f>
        <v/>
      </c>
      <c r="E565" s="65" t="str">
        <f>IF(ISBLANK(C565),"",VLOOKUP($C565,'Event Inputs'!$D$4:'Event Inputs'!$J$895,4,FALSE))</f>
        <v/>
      </c>
      <c r="F565" s="63" t="str">
        <f>IF(ISBLANK(C565),"",VLOOKUP($C565,'Event Inputs'!$D$4:'Event Inputs'!$J$895,3,FALSE))</f>
        <v/>
      </c>
    </row>
    <row r="566" spans="4:6" x14ac:dyDescent="0.35">
      <c r="D566" s="63" t="str">
        <f>IF(ISBLANK(C566),"",VLOOKUP($C566,'Event Inputs'!$D$4:'Event Inputs'!$J$895,2,FALSE))</f>
        <v/>
      </c>
      <c r="E566" s="65" t="str">
        <f>IF(ISBLANK(C566),"",VLOOKUP($C566,'Event Inputs'!$D$4:'Event Inputs'!$J$895,4,FALSE))</f>
        <v/>
      </c>
      <c r="F566" s="63" t="str">
        <f>IF(ISBLANK(C566),"",VLOOKUP($C566,'Event Inputs'!$D$4:'Event Inputs'!$J$895,3,FALSE))</f>
        <v/>
      </c>
    </row>
    <row r="567" spans="4:6" x14ac:dyDescent="0.35">
      <c r="D567" s="63" t="str">
        <f>IF(ISBLANK(C567),"",VLOOKUP($C567,'Event Inputs'!$D$4:'Event Inputs'!$J$895,2,FALSE))</f>
        <v/>
      </c>
      <c r="E567" s="65" t="str">
        <f>IF(ISBLANK(C567),"",VLOOKUP($C567,'Event Inputs'!$D$4:'Event Inputs'!$J$895,4,FALSE))</f>
        <v/>
      </c>
      <c r="F567" s="63" t="str">
        <f>IF(ISBLANK(C567),"",VLOOKUP($C567,'Event Inputs'!$D$4:'Event Inputs'!$J$895,3,FALSE))</f>
        <v/>
      </c>
    </row>
    <row r="568" spans="4:6" x14ac:dyDescent="0.35">
      <c r="D568" s="63" t="str">
        <f>IF(ISBLANK(C568),"",VLOOKUP($C568,'Event Inputs'!$D$4:'Event Inputs'!$J$895,2,FALSE))</f>
        <v/>
      </c>
      <c r="E568" s="65" t="str">
        <f>IF(ISBLANK(C568),"",VLOOKUP($C568,'Event Inputs'!$D$4:'Event Inputs'!$J$895,4,FALSE))</f>
        <v/>
      </c>
      <c r="F568" s="63" t="str">
        <f>IF(ISBLANK(C568),"",VLOOKUP($C568,'Event Inputs'!$D$4:'Event Inputs'!$J$895,3,FALSE))</f>
        <v/>
      </c>
    </row>
    <row r="569" spans="4:6" x14ac:dyDescent="0.35">
      <c r="D569" s="63" t="str">
        <f>IF(ISBLANK(C569),"",VLOOKUP($C569,'Event Inputs'!$D$4:'Event Inputs'!$J$895,2,FALSE))</f>
        <v/>
      </c>
      <c r="E569" s="65" t="str">
        <f>IF(ISBLANK(C569),"",VLOOKUP($C569,'Event Inputs'!$D$4:'Event Inputs'!$J$895,4,FALSE))</f>
        <v/>
      </c>
      <c r="F569" s="63" t="str">
        <f>IF(ISBLANK(C569),"",VLOOKUP($C569,'Event Inputs'!$D$4:'Event Inputs'!$J$895,3,FALSE))</f>
        <v/>
      </c>
    </row>
    <row r="570" spans="4:6" x14ac:dyDescent="0.35">
      <c r="D570" s="63" t="str">
        <f>IF(ISBLANK(C570),"",VLOOKUP($C570,'Event Inputs'!$D$4:'Event Inputs'!$J$895,2,FALSE))</f>
        <v/>
      </c>
      <c r="E570" s="65" t="str">
        <f>IF(ISBLANK(C570),"",VLOOKUP($C570,'Event Inputs'!$D$4:'Event Inputs'!$J$895,4,FALSE))</f>
        <v/>
      </c>
      <c r="F570" s="63" t="str">
        <f>IF(ISBLANK(C570),"",VLOOKUP($C570,'Event Inputs'!$D$4:'Event Inputs'!$J$895,3,FALSE))</f>
        <v/>
      </c>
    </row>
    <row r="571" spans="4:6" x14ac:dyDescent="0.35">
      <c r="D571" s="63" t="str">
        <f>IF(ISBLANK(C571),"",VLOOKUP($C571,'Event Inputs'!$D$4:'Event Inputs'!$J$895,2,FALSE))</f>
        <v/>
      </c>
      <c r="E571" s="65" t="str">
        <f>IF(ISBLANK(C571),"",VLOOKUP($C571,'Event Inputs'!$D$4:'Event Inputs'!$J$895,4,FALSE))</f>
        <v/>
      </c>
      <c r="F571" s="63" t="str">
        <f>IF(ISBLANK(C571),"",VLOOKUP($C571,'Event Inputs'!$D$4:'Event Inputs'!$J$895,3,FALSE))</f>
        <v/>
      </c>
    </row>
    <row r="572" spans="4:6" x14ac:dyDescent="0.35">
      <c r="D572" s="63" t="str">
        <f>IF(ISBLANK(C572),"",VLOOKUP($C572,'Event Inputs'!$D$4:'Event Inputs'!$J$895,2,FALSE))</f>
        <v/>
      </c>
      <c r="E572" s="65" t="str">
        <f>IF(ISBLANK(C572),"",VLOOKUP($C572,'Event Inputs'!$D$4:'Event Inputs'!$J$895,4,FALSE))</f>
        <v/>
      </c>
      <c r="F572" s="63" t="str">
        <f>IF(ISBLANK(C572),"",VLOOKUP($C572,'Event Inputs'!$D$4:'Event Inputs'!$J$895,3,FALSE))</f>
        <v/>
      </c>
    </row>
    <row r="573" spans="4:6" x14ac:dyDescent="0.35">
      <c r="D573" s="63" t="str">
        <f>IF(ISBLANK(C573),"",VLOOKUP($C573,'Event Inputs'!$D$4:'Event Inputs'!$J$895,2,FALSE))</f>
        <v/>
      </c>
      <c r="E573" s="65" t="str">
        <f>IF(ISBLANK(C573),"",VLOOKUP($C573,'Event Inputs'!$D$4:'Event Inputs'!$J$895,4,FALSE))</f>
        <v/>
      </c>
      <c r="F573" s="63" t="str">
        <f>IF(ISBLANK(C573),"",VLOOKUP($C573,'Event Inputs'!$D$4:'Event Inputs'!$J$895,3,FALSE))</f>
        <v/>
      </c>
    </row>
    <row r="574" spans="4:6" x14ac:dyDescent="0.35">
      <c r="D574" s="63" t="str">
        <f>IF(ISBLANK(C574),"",VLOOKUP($C574,'Event Inputs'!$D$4:'Event Inputs'!$J$895,2,FALSE))</f>
        <v/>
      </c>
      <c r="E574" s="65" t="str">
        <f>IF(ISBLANK(C574),"",VLOOKUP($C574,'Event Inputs'!$D$4:'Event Inputs'!$J$895,4,FALSE))</f>
        <v/>
      </c>
      <c r="F574" s="63" t="str">
        <f>IF(ISBLANK(C574),"",VLOOKUP($C574,'Event Inputs'!$D$4:'Event Inputs'!$J$895,3,FALSE))</f>
        <v/>
      </c>
    </row>
    <row r="575" spans="4:6" x14ac:dyDescent="0.35">
      <c r="D575" s="63" t="str">
        <f>IF(ISBLANK(C575),"",VLOOKUP($C575,'Event Inputs'!$D$4:'Event Inputs'!$J$895,2,FALSE))</f>
        <v/>
      </c>
      <c r="E575" s="65" t="str">
        <f>IF(ISBLANK(C575),"",VLOOKUP($C575,'Event Inputs'!$D$4:'Event Inputs'!$J$895,4,FALSE))</f>
        <v/>
      </c>
      <c r="F575" s="63" t="str">
        <f>IF(ISBLANK(C575),"",VLOOKUP($C575,'Event Inputs'!$D$4:'Event Inputs'!$J$895,3,FALSE))</f>
        <v/>
      </c>
    </row>
    <row r="576" spans="4:6" x14ac:dyDescent="0.35">
      <c r="D576" s="63" t="str">
        <f>IF(ISBLANK(C576),"",VLOOKUP($C576,'Event Inputs'!$D$4:'Event Inputs'!$J$895,2,FALSE))</f>
        <v/>
      </c>
      <c r="E576" s="65" t="str">
        <f>IF(ISBLANK(C576),"",VLOOKUP($C576,'Event Inputs'!$D$4:'Event Inputs'!$J$895,4,FALSE))</f>
        <v/>
      </c>
      <c r="F576" s="63" t="str">
        <f>IF(ISBLANK(C576),"",VLOOKUP($C576,'Event Inputs'!$D$4:'Event Inputs'!$J$895,3,FALSE))</f>
        <v/>
      </c>
    </row>
    <row r="577" spans="4:6" x14ac:dyDescent="0.35">
      <c r="D577" s="63" t="str">
        <f>IF(ISBLANK(C577),"",VLOOKUP($C577,'Event Inputs'!$D$4:'Event Inputs'!$J$895,2,FALSE))</f>
        <v/>
      </c>
      <c r="E577" s="65" t="str">
        <f>IF(ISBLANK(C577),"",VLOOKUP($C577,'Event Inputs'!$D$4:'Event Inputs'!$J$895,4,FALSE))</f>
        <v/>
      </c>
      <c r="F577" s="63" t="str">
        <f>IF(ISBLANK(C577),"",VLOOKUP($C577,'Event Inputs'!$D$4:'Event Inputs'!$J$895,3,FALSE))</f>
        <v/>
      </c>
    </row>
    <row r="578" spans="4:6" x14ac:dyDescent="0.35">
      <c r="D578" s="63" t="str">
        <f>IF(ISBLANK(C578),"",VLOOKUP($C578,'Event Inputs'!$D$4:'Event Inputs'!$J$895,2,FALSE))</f>
        <v/>
      </c>
      <c r="E578" s="65" t="str">
        <f>IF(ISBLANK(C578),"",VLOOKUP($C578,'Event Inputs'!$D$4:'Event Inputs'!$J$895,4,FALSE))</f>
        <v/>
      </c>
      <c r="F578" s="63" t="str">
        <f>IF(ISBLANK(C578),"",VLOOKUP($C578,'Event Inputs'!$D$4:'Event Inputs'!$J$895,3,FALSE))</f>
        <v/>
      </c>
    </row>
    <row r="579" spans="4:6" x14ac:dyDescent="0.35">
      <c r="D579" s="63" t="str">
        <f>IF(ISBLANK(C579),"",VLOOKUP($C579,'Event Inputs'!$D$4:'Event Inputs'!$J$895,2,FALSE))</f>
        <v/>
      </c>
      <c r="E579" s="65" t="str">
        <f>IF(ISBLANK(C579),"",VLOOKUP($C579,'Event Inputs'!$D$4:'Event Inputs'!$J$895,4,FALSE))</f>
        <v/>
      </c>
      <c r="F579" s="63" t="str">
        <f>IF(ISBLANK(C579),"",VLOOKUP($C579,'Event Inputs'!$D$4:'Event Inputs'!$J$895,3,FALSE))</f>
        <v/>
      </c>
    </row>
    <row r="580" spans="4:6" x14ac:dyDescent="0.35">
      <c r="D580" s="63" t="str">
        <f>IF(ISBLANK(C580),"",VLOOKUP($C580,'Event Inputs'!$D$4:'Event Inputs'!$J$895,2,FALSE))</f>
        <v/>
      </c>
      <c r="E580" s="65" t="str">
        <f>IF(ISBLANK(C580),"",VLOOKUP($C580,'Event Inputs'!$D$4:'Event Inputs'!$J$895,4,FALSE))</f>
        <v/>
      </c>
      <c r="F580" s="63" t="str">
        <f>IF(ISBLANK(C580),"",VLOOKUP($C580,'Event Inputs'!$D$4:'Event Inputs'!$J$895,3,FALSE))</f>
        <v/>
      </c>
    </row>
    <row r="581" spans="4:6" x14ac:dyDescent="0.35">
      <c r="D581" s="63" t="str">
        <f>IF(ISBLANK(C581),"",VLOOKUP($C581,'Event Inputs'!$D$4:'Event Inputs'!$J$895,2,FALSE))</f>
        <v/>
      </c>
      <c r="E581" s="65" t="str">
        <f>IF(ISBLANK(C581),"",VLOOKUP($C581,'Event Inputs'!$D$4:'Event Inputs'!$J$895,4,FALSE))</f>
        <v/>
      </c>
      <c r="F581" s="63" t="str">
        <f>IF(ISBLANK(C581),"",VLOOKUP($C581,'Event Inputs'!$D$4:'Event Inputs'!$J$895,3,FALSE))</f>
        <v/>
      </c>
    </row>
  </sheetData>
  <sheetProtection formatCells="0" sort="0"/>
  <mergeCells count="2">
    <mergeCell ref="A1:F1"/>
    <mergeCell ref="G1:L1"/>
  </mergeCells>
  <pageMargins left="0.55118110236220474" right="0.51181102362204722" top="0.27559055118110237" bottom="0.27559055118110237" header="0.11811023622047245" footer="0.27559055118110237"/>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24</vt:i4>
      </vt:variant>
    </vt:vector>
  </HeadingPairs>
  <TitlesOfParts>
    <vt:vector size="50" baseType="lpstr">
      <vt:lpstr>Event Inputs</vt:lpstr>
      <vt:lpstr>Cover</vt:lpstr>
      <vt:lpstr>Overall</vt:lpstr>
      <vt:lpstr>First</vt:lpstr>
      <vt:lpstr>Surf Race</vt:lpstr>
      <vt:lpstr>Board Race</vt:lpstr>
      <vt:lpstr>Ski Race</vt:lpstr>
      <vt:lpstr>Iron</vt:lpstr>
      <vt:lpstr>2km Run</vt:lpstr>
      <vt:lpstr>Beach Flags</vt:lpstr>
      <vt:lpstr>Beach Sprint</vt:lpstr>
      <vt:lpstr>IND Master</vt:lpstr>
      <vt:lpstr>Ski Relay</vt:lpstr>
      <vt:lpstr>Beach Sprint Relay</vt:lpstr>
      <vt:lpstr>Taplin Relay </vt:lpstr>
      <vt:lpstr>Board Relay</vt:lpstr>
      <vt:lpstr>Surf Boat</vt:lpstr>
      <vt:lpstr>Team Master</vt:lpstr>
      <vt:lpstr>Double Ski</vt:lpstr>
      <vt:lpstr>Mixed Surf Boat</vt:lpstr>
      <vt:lpstr>Tube Rescue</vt:lpstr>
      <vt:lpstr>Board Rescue</vt:lpstr>
      <vt:lpstr>PAIR MASTER</vt:lpstr>
      <vt:lpstr>Last</vt:lpstr>
      <vt:lpstr>Notes</vt:lpstr>
      <vt:lpstr>Surf Boat </vt:lpstr>
      <vt:lpstr>Female</vt:lpstr>
      <vt:lpstr>Male</vt:lpstr>
      <vt:lpstr>Overall</vt:lpstr>
      <vt:lpstr>'2km Run'!Print_Area</vt:lpstr>
      <vt:lpstr>'Beach Flags'!Print_Area</vt:lpstr>
      <vt:lpstr>'Beach Sprint'!Print_Area</vt:lpstr>
      <vt:lpstr>'Beach Sprint Relay'!Print_Area</vt:lpstr>
      <vt:lpstr>'Board Race'!Print_Area</vt:lpstr>
      <vt:lpstr>'Board Relay'!Print_Area</vt:lpstr>
      <vt:lpstr>'Board Rescue'!Print_Area</vt:lpstr>
      <vt:lpstr>Cover!Print_Area</vt:lpstr>
      <vt:lpstr>'Double Ski'!Print_Area</vt:lpstr>
      <vt:lpstr>'IND Master'!Print_Area</vt:lpstr>
      <vt:lpstr>Iron!Print_Area</vt:lpstr>
      <vt:lpstr>'Mixed Surf Boat'!Print_Area</vt:lpstr>
      <vt:lpstr>Overall!Print_Area</vt:lpstr>
      <vt:lpstr>'PAIR MASTER'!Print_Area</vt:lpstr>
      <vt:lpstr>'Ski Race'!Print_Area</vt:lpstr>
      <vt:lpstr>'Ski Relay'!Print_Area</vt:lpstr>
      <vt:lpstr>'Surf Boat'!Print_Area</vt:lpstr>
      <vt:lpstr>'Surf Race'!Print_Area</vt:lpstr>
      <vt:lpstr>'Taplin Relay '!Print_Area</vt:lpstr>
      <vt:lpstr>'Team Master'!Print_Area</vt:lpstr>
      <vt:lpstr>'Tube Rescue'!Print_Area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Diane Green</cp:lastModifiedBy>
  <cp:lastPrinted>2022-07-30T17:25:01Z</cp:lastPrinted>
  <dcterms:created xsi:type="dcterms:W3CDTF">2008-03-21T18:11:57Z</dcterms:created>
  <dcterms:modified xsi:type="dcterms:W3CDTF">2022-07-30T17:49:24Z</dcterms:modified>
</cp:coreProperties>
</file>